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195" windowHeight="12270"/>
  </bookViews>
  <sheets>
    <sheet name="PL 1988-2011 pr. feb. 2010" sheetId="1" r:id="rId1"/>
    <sheet name="Ark2" sheetId="2" r:id="rId2"/>
    <sheet name="Ark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'PL 1988-2011 pr. feb. 2010'!$A$1:$AA$47</definedName>
  </definedNames>
  <calcPr calcId="144525"/>
</workbook>
</file>

<file path=xl/calcChain.xml><?xml version="1.0" encoding="utf-8"?>
<calcChain xmlns="http://schemas.openxmlformats.org/spreadsheetml/2006/main">
  <c r="AA22" i="1" l="1"/>
  <c r="AA21" i="1" l="1"/>
  <c r="F30" i="1" l="1"/>
  <c r="Z33" i="1"/>
  <c r="Z37" i="1"/>
  <c r="AA20" i="1"/>
  <c r="Z32" i="1" s="1"/>
  <c r="Z34" i="1"/>
  <c r="AA23" i="1"/>
  <c r="Z35" i="1" s="1"/>
  <c r="AA24" i="1"/>
  <c r="Z36" i="1" s="1"/>
  <c r="AA25" i="1"/>
  <c r="AA26" i="1"/>
  <c r="Z38" i="1" s="1"/>
  <c r="AA27" i="1"/>
  <c r="Z39" i="1" s="1"/>
  <c r="Z20" i="1"/>
  <c r="Y32" i="1" s="1"/>
  <c r="Z27" i="1" l="1"/>
  <c r="Y39" i="1" s="1"/>
  <c r="Z26" i="1"/>
  <c r="Y38" i="1" s="1"/>
  <c r="Z25" i="1"/>
  <c r="Y37" i="1" s="1"/>
  <c r="Z24" i="1"/>
  <c r="Y36" i="1" s="1"/>
  <c r="Z23" i="1"/>
  <c r="Y35" i="1" s="1"/>
  <c r="Z22" i="1"/>
  <c r="Y34" i="1" s="1"/>
  <c r="Z21" i="1"/>
  <c r="Y33" i="1" s="1"/>
  <c r="X15" i="1"/>
  <c r="Y14" i="1"/>
  <c r="X14" i="1"/>
  <c r="Y13" i="1"/>
  <c r="X13" i="1"/>
  <c r="Y12" i="1"/>
  <c r="X12" i="1"/>
  <c r="Y11" i="1"/>
  <c r="X11" i="1"/>
  <c r="Y10" i="1"/>
  <c r="X10" i="1"/>
  <c r="Z9" i="1"/>
  <c r="Y9" i="1"/>
  <c r="X9" i="1"/>
  <c r="Z8" i="1"/>
  <c r="Y8" i="1"/>
  <c r="X8" i="1"/>
  <c r="Y7" i="1"/>
  <c r="X7" i="1"/>
  <c r="Y6" i="1"/>
  <c r="X6" i="1"/>
  <c r="Y5" i="1"/>
  <c r="X5" i="1"/>
  <c r="Y25" i="1" l="1"/>
  <c r="X37" i="1" s="1"/>
  <c r="Y23" i="1"/>
  <c r="X35" i="1" s="1"/>
  <c r="Y27" i="1"/>
  <c r="X39" i="1" s="1"/>
  <c r="W14" i="1"/>
  <c r="W26" i="1" s="1"/>
  <c r="X26" i="1"/>
  <c r="Y26" i="1"/>
  <c r="X38" i="1" s="1"/>
  <c r="W11" i="1"/>
  <c r="W21" i="1" s="1"/>
  <c r="V33" i="1" s="1"/>
  <c r="X21" i="1"/>
  <c r="Y21" i="1"/>
  <c r="X33" i="1" s="1"/>
  <c r="W13" i="1"/>
  <c r="W22" i="1" s="1"/>
  <c r="V34" i="1" s="1"/>
  <c r="X22" i="1"/>
  <c r="W34" i="1" s="1"/>
  <c r="Y22" i="1"/>
  <c r="X34" i="1" s="1"/>
  <c r="W5" i="1"/>
  <c r="W23" i="1" s="1"/>
  <c r="V35" i="1" s="1"/>
  <c r="X23" i="1"/>
  <c r="W35" i="1" s="1"/>
  <c r="W6" i="1"/>
  <c r="W24" i="1" s="1"/>
  <c r="X24" i="1"/>
  <c r="Y24" i="1"/>
  <c r="X36" i="1" s="1"/>
  <c r="W7" i="1"/>
  <c r="W25" i="1" s="1"/>
  <c r="X25" i="1"/>
  <c r="W37" i="1" s="1"/>
  <c r="Y20" i="1"/>
  <c r="X20" i="1"/>
  <c r="W12" i="1"/>
  <c r="W20" i="1" s="1"/>
  <c r="W27" i="1"/>
  <c r="V39" i="1" s="1"/>
  <c r="X27" i="1"/>
  <c r="A27" i="1"/>
  <c r="A39" i="1" s="1"/>
  <c r="W8" i="1"/>
  <c r="W9" i="1"/>
  <c r="W10" i="1"/>
  <c r="U12" i="1"/>
  <c r="U20" i="1" s="1"/>
  <c r="V12" i="1"/>
  <c r="V20" i="1" s="1"/>
  <c r="U11" i="1"/>
  <c r="U21" i="1" s="1"/>
  <c r="T33" i="1" s="1"/>
  <c r="V11" i="1"/>
  <c r="V21" i="1" s="1"/>
  <c r="U33" i="1" s="1"/>
  <c r="U7" i="1"/>
  <c r="U25" i="1"/>
  <c r="T37" i="1" s="1"/>
  <c r="V7" i="1"/>
  <c r="V25" i="1" s="1"/>
  <c r="U6" i="1"/>
  <c r="U24" i="1" s="1"/>
  <c r="T36" i="1" s="1"/>
  <c r="V6" i="1"/>
  <c r="V24" i="1" s="1"/>
  <c r="U36" i="1" s="1"/>
  <c r="U5" i="1"/>
  <c r="U23" i="1" s="1"/>
  <c r="T35" i="1" s="1"/>
  <c r="V5" i="1"/>
  <c r="V23" i="1" s="1"/>
  <c r="U13" i="1"/>
  <c r="U22" i="1" s="1"/>
  <c r="T34" i="1" s="1"/>
  <c r="V13" i="1"/>
  <c r="V22" i="1" s="1"/>
  <c r="U34" i="1" s="1"/>
  <c r="V14" i="1"/>
  <c r="V26" i="1" s="1"/>
  <c r="U38" i="1" s="1"/>
  <c r="V10" i="1"/>
  <c r="V9" i="1"/>
  <c r="V8" i="1"/>
  <c r="P13" i="1"/>
  <c r="P22" i="1" s="1"/>
  <c r="O34" i="1" s="1"/>
  <c r="Q13" i="1"/>
  <c r="Q22" i="1" s="1"/>
  <c r="R13" i="1"/>
  <c r="R22" i="1"/>
  <c r="C5" i="1"/>
  <c r="C23" i="1" s="1"/>
  <c r="D5" i="1"/>
  <c r="D23" i="1" s="1"/>
  <c r="C35" i="1" s="1"/>
  <c r="E5" i="1"/>
  <c r="E23" i="1" s="1"/>
  <c r="F5" i="1"/>
  <c r="F23" i="1" s="1"/>
  <c r="G5" i="1"/>
  <c r="G23" i="1" s="1"/>
  <c r="H5" i="1"/>
  <c r="H23" i="1"/>
  <c r="I5" i="1"/>
  <c r="I23" i="1" s="1"/>
  <c r="J5" i="1"/>
  <c r="J23" i="1" s="1"/>
  <c r="I35" i="1" s="1"/>
  <c r="K5" i="1"/>
  <c r="K23" i="1" s="1"/>
  <c r="L5" i="1"/>
  <c r="L23" i="1"/>
  <c r="M5" i="1"/>
  <c r="M23" i="1" s="1"/>
  <c r="N5" i="1"/>
  <c r="N23" i="1" s="1"/>
  <c r="O5" i="1"/>
  <c r="O23" i="1" s="1"/>
  <c r="P5" i="1"/>
  <c r="P23" i="1" s="1"/>
  <c r="O35" i="1" s="1"/>
  <c r="Q5" i="1"/>
  <c r="Q23" i="1" s="1"/>
  <c r="C6" i="1"/>
  <c r="C24" i="1"/>
  <c r="D6" i="1"/>
  <c r="D24" i="1" s="1"/>
  <c r="E6" i="1"/>
  <c r="E24" i="1" s="1"/>
  <c r="D36" i="1" s="1"/>
  <c r="F6" i="1"/>
  <c r="F24" i="1" s="1"/>
  <c r="G6" i="1"/>
  <c r="G24" i="1" s="1"/>
  <c r="H6" i="1"/>
  <c r="H24" i="1" s="1"/>
  <c r="I6" i="1"/>
  <c r="I24" i="1"/>
  <c r="J6" i="1"/>
  <c r="J24" i="1" s="1"/>
  <c r="K6" i="1"/>
  <c r="K24" i="1" s="1"/>
  <c r="J36" i="1" s="1"/>
  <c r="L6" i="1"/>
  <c r="L24" i="1" s="1"/>
  <c r="N6" i="1"/>
  <c r="N24" i="1"/>
  <c r="O6" i="1"/>
  <c r="O24" i="1" s="1"/>
  <c r="P6" i="1"/>
  <c r="P24" i="1" s="1"/>
  <c r="Q6" i="1"/>
  <c r="Q24" i="1" s="1"/>
  <c r="C7" i="1"/>
  <c r="C25" i="1" s="1"/>
  <c r="B37" i="1" s="1"/>
  <c r="D7" i="1"/>
  <c r="D25" i="1" s="1"/>
  <c r="E7" i="1"/>
  <c r="E25" i="1"/>
  <c r="F7" i="1"/>
  <c r="F25" i="1" s="1"/>
  <c r="G7" i="1"/>
  <c r="G25" i="1"/>
  <c r="H7" i="1"/>
  <c r="H25" i="1" s="1"/>
  <c r="I7" i="1"/>
  <c r="I25" i="1" s="1"/>
  <c r="J7" i="1"/>
  <c r="J25" i="1" s="1"/>
  <c r="K7" i="1"/>
  <c r="K25" i="1"/>
  <c r="L7" i="1"/>
  <c r="L25" i="1" s="1"/>
  <c r="N7" i="1"/>
  <c r="N25" i="1"/>
  <c r="O7" i="1"/>
  <c r="O25" i="1" s="1"/>
  <c r="P7" i="1"/>
  <c r="P25" i="1"/>
  <c r="Q7" i="1"/>
  <c r="Q25" i="1" s="1"/>
  <c r="C11" i="1"/>
  <c r="C21" i="1" s="1"/>
  <c r="D11" i="1"/>
  <c r="D21" i="1" s="1"/>
  <c r="E11" i="1"/>
  <c r="E21" i="1"/>
  <c r="F11" i="1"/>
  <c r="F21" i="1" s="1"/>
  <c r="G11" i="1"/>
  <c r="G21" i="1"/>
  <c r="H11" i="1"/>
  <c r="H21" i="1" s="1"/>
  <c r="I11" i="1"/>
  <c r="I21" i="1" s="1"/>
  <c r="H33" i="1" s="1"/>
  <c r="J11" i="1"/>
  <c r="J21" i="1" s="1"/>
  <c r="K11" i="1"/>
  <c r="K21" i="1" s="1"/>
  <c r="L11" i="1"/>
  <c r="L21" i="1" s="1"/>
  <c r="N11" i="1"/>
  <c r="N21" i="1"/>
  <c r="O11" i="1"/>
  <c r="O21" i="1" s="1"/>
  <c r="P11" i="1"/>
  <c r="P21" i="1" s="1"/>
  <c r="Q11" i="1"/>
  <c r="Q21" i="1" s="1"/>
  <c r="Q12" i="1"/>
  <c r="Q20" i="1"/>
  <c r="P12" i="1"/>
  <c r="P20" i="1" s="1"/>
  <c r="O12" i="1"/>
  <c r="O20" i="1" s="1"/>
  <c r="N12" i="1"/>
  <c r="N20" i="1" s="1"/>
  <c r="L12" i="1"/>
  <c r="L20" i="1" s="1"/>
  <c r="K12" i="1"/>
  <c r="K20" i="1" s="1"/>
  <c r="J12" i="1"/>
  <c r="J20" i="1"/>
  <c r="I12" i="1"/>
  <c r="I20" i="1" s="1"/>
  <c r="H12" i="1"/>
  <c r="H20" i="1"/>
  <c r="G12" i="1"/>
  <c r="G20" i="1" s="1"/>
  <c r="F12" i="1"/>
  <c r="F20" i="1" s="1"/>
  <c r="E12" i="1"/>
  <c r="E20" i="1" s="1"/>
  <c r="D12" i="1"/>
  <c r="D20" i="1"/>
  <c r="C12" i="1"/>
  <c r="C20" i="1" s="1"/>
  <c r="U10" i="1"/>
  <c r="U9" i="1"/>
  <c r="U8" i="1"/>
  <c r="I22" i="1"/>
  <c r="J22" i="1"/>
  <c r="K22" i="1"/>
  <c r="L22" i="1"/>
  <c r="M22" i="1"/>
  <c r="N22" i="1"/>
  <c r="O22" i="1"/>
  <c r="S22" i="1"/>
  <c r="R34" i="1" s="1"/>
  <c r="T22" i="1"/>
  <c r="W19" i="1"/>
  <c r="W31" i="1"/>
  <c r="T21" i="1"/>
  <c r="M21" i="1"/>
  <c r="T20" i="1"/>
  <c r="M20" i="1"/>
  <c r="T23" i="1"/>
  <c r="S35" i="1" s="1"/>
  <c r="T24" i="1"/>
  <c r="M24" i="1"/>
  <c r="T25" i="1"/>
  <c r="S37" i="1" s="1"/>
  <c r="M25" i="1"/>
  <c r="L37" i="1" s="1"/>
  <c r="V19" i="1"/>
  <c r="V31" i="1"/>
  <c r="R21" i="1"/>
  <c r="S21" i="1"/>
  <c r="R23" i="1"/>
  <c r="S23" i="1"/>
  <c r="R24" i="1"/>
  <c r="S24" i="1"/>
  <c r="R36" i="1" s="1"/>
  <c r="R25" i="1"/>
  <c r="S25" i="1"/>
  <c r="S20" i="1"/>
  <c r="R20" i="1"/>
  <c r="B6" i="1"/>
  <c r="B24" i="1" s="1"/>
  <c r="B7" i="1"/>
  <c r="B25" i="1"/>
  <c r="B5" i="1"/>
  <c r="B23" i="1" s="1"/>
  <c r="B11" i="1"/>
  <c r="B21" i="1"/>
  <c r="B12" i="1"/>
  <c r="B20" i="1" s="1"/>
  <c r="C19" i="1"/>
  <c r="C31" i="1" s="1"/>
  <c r="D19" i="1"/>
  <c r="D31" i="1"/>
  <c r="E19" i="1"/>
  <c r="E31" i="1" s="1"/>
  <c r="F19" i="1"/>
  <c r="F31" i="1"/>
  <c r="G19" i="1"/>
  <c r="G31" i="1" s="1"/>
  <c r="H19" i="1"/>
  <c r="H31" i="1"/>
  <c r="I19" i="1"/>
  <c r="I31" i="1" s="1"/>
  <c r="J19" i="1"/>
  <c r="J31" i="1"/>
  <c r="K19" i="1"/>
  <c r="K31" i="1" s="1"/>
  <c r="L19" i="1"/>
  <c r="L31" i="1"/>
  <c r="M19" i="1"/>
  <c r="M31" i="1" s="1"/>
  <c r="N19" i="1"/>
  <c r="N31" i="1"/>
  <c r="O19" i="1"/>
  <c r="O31" i="1" s="1"/>
  <c r="P19" i="1"/>
  <c r="P31" i="1"/>
  <c r="Q19" i="1"/>
  <c r="Q31" i="1" s="1"/>
  <c r="R19" i="1"/>
  <c r="R31" i="1"/>
  <c r="S19" i="1"/>
  <c r="S31" i="1" s="1"/>
  <c r="T19" i="1"/>
  <c r="T31" i="1"/>
  <c r="U19" i="1"/>
  <c r="U31" i="1" s="1"/>
  <c r="B19" i="1"/>
  <c r="L10" i="1"/>
  <c r="L9" i="1"/>
  <c r="L8" i="1"/>
  <c r="B10" i="1"/>
  <c r="C10" i="1"/>
  <c r="D10" i="1"/>
  <c r="E10" i="1"/>
  <c r="F10" i="1"/>
  <c r="G10" i="1"/>
  <c r="H10" i="1"/>
  <c r="I10" i="1"/>
  <c r="J10" i="1"/>
  <c r="K10" i="1"/>
  <c r="N10" i="1"/>
  <c r="O10" i="1"/>
  <c r="P10" i="1"/>
  <c r="Q10" i="1"/>
  <c r="B9" i="1"/>
  <c r="C9" i="1"/>
  <c r="D9" i="1"/>
  <c r="E9" i="1"/>
  <c r="F9" i="1"/>
  <c r="G9" i="1"/>
  <c r="H9" i="1"/>
  <c r="I9" i="1"/>
  <c r="J9" i="1"/>
  <c r="K9" i="1"/>
  <c r="N9" i="1"/>
  <c r="O9" i="1"/>
  <c r="P9" i="1"/>
  <c r="Q9" i="1"/>
  <c r="B8" i="1"/>
  <c r="C8" i="1"/>
  <c r="D8" i="1"/>
  <c r="E8" i="1"/>
  <c r="F8" i="1"/>
  <c r="G8" i="1"/>
  <c r="H8" i="1"/>
  <c r="I8" i="1"/>
  <c r="J8" i="1"/>
  <c r="K8" i="1"/>
  <c r="N8" i="1"/>
  <c r="O8" i="1"/>
  <c r="P8" i="1"/>
  <c r="Q8" i="1"/>
  <c r="O33" i="1" l="1"/>
  <c r="R35" i="1"/>
  <c r="L36" i="1"/>
  <c r="I34" i="1"/>
  <c r="P33" i="1"/>
  <c r="M33" i="1"/>
  <c r="F33" i="1"/>
  <c r="O37" i="1"/>
  <c r="C37" i="1"/>
  <c r="K36" i="1"/>
  <c r="E36" i="1"/>
  <c r="K35" i="1"/>
  <c r="Q37" i="1"/>
  <c r="Q35" i="1"/>
  <c r="S36" i="1"/>
  <c r="L33" i="1"/>
  <c r="S34" i="1"/>
  <c r="L34" i="1"/>
  <c r="B34" i="1"/>
  <c r="F34" i="1"/>
  <c r="C34" i="1"/>
  <c r="G34" i="1"/>
  <c r="H34" i="1"/>
  <c r="D34" i="1"/>
  <c r="E34" i="1"/>
  <c r="C33" i="1"/>
  <c r="K37" i="1"/>
  <c r="H37" i="1"/>
  <c r="E37" i="1"/>
  <c r="N36" i="1"/>
  <c r="N35" i="1"/>
  <c r="H35" i="1"/>
  <c r="E35" i="1"/>
  <c r="B35" i="1"/>
  <c r="U35" i="1"/>
  <c r="U37" i="1"/>
  <c r="W39" i="1"/>
  <c r="W36" i="1"/>
  <c r="W33" i="1"/>
  <c r="V38" i="1"/>
  <c r="R33" i="1"/>
  <c r="S33" i="1"/>
  <c r="K34" i="1"/>
  <c r="K33" i="1"/>
  <c r="E33" i="1"/>
  <c r="B33" i="1"/>
  <c r="N37" i="1"/>
  <c r="J37" i="1"/>
  <c r="G37" i="1"/>
  <c r="D37" i="1"/>
  <c r="M36" i="1"/>
  <c r="G36" i="1"/>
  <c r="P35" i="1"/>
  <c r="M35" i="1"/>
  <c r="J35" i="1"/>
  <c r="G35" i="1"/>
  <c r="D35" i="1"/>
  <c r="Q34" i="1"/>
  <c r="V36" i="1"/>
  <c r="Q36" i="1"/>
  <c r="Q33" i="1"/>
  <c r="N34" i="1"/>
  <c r="J34" i="1"/>
  <c r="N33" i="1"/>
  <c r="J33" i="1"/>
  <c r="G33" i="1"/>
  <c r="D33" i="1"/>
  <c r="P37" i="1"/>
  <c r="M37" i="1"/>
  <c r="F37" i="1"/>
  <c r="P36" i="1"/>
  <c r="I36" i="1"/>
  <c r="F36" i="1"/>
  <c r="C36" i="1"/>
  <c r="L35" i="1"/>
  <c r="V37" i="1"/>
  <c r="R37" i="1"/>
  <c r="M34" i="1"/>
  <c r="I33" i="1"/>
  <c r="I37" i="1"/>
  <c r="O36" i="1"/>
  <c r="H36" i="1"/>
  <c r="B36" i="1"/>
  <c r="F35" i="1"/>
  <c r="P34" i="1"/>
  <c r="W38" i="1"/>
  <c r="N32" i="1"/>
  <c r="E32" i="1"/>
  <c r="S32" i="1"/>
  <c r="D32" i="1"/>
  <c r="G32" i="1"/>
  <c r="P32" i="1"/>
  <c r="Q32" i="1"/>
  <c r="B32" i="1"/>
  <c r="J32" i="1"/>
  <c r="U32" i="1"/>
  <c r="V32" i="1"/>
  <c r="R32" i="1"/>
  <c r="L32" i="1"/>
  <c r="C32" i="1"/>
  <c r="H32" i="1"/>
  <c r="K32" i="1"/>
  <c r="T32" i="1"/>
  <c r="W32" i="1"/>
  <c r="F32" i="1"/>
  <c r="I32" i="1"/>
  <c r="O32" i="1"/>
  <c r="X32" i="1"/>
  <c r="M32" i="1"/>
</calcChain>
</file>

<file path=xl/sharedStrings.xml><?xml version="1.0" encoding="utf-8"?>
<sst xmlns="http://schemas.openxmlformats.org/spreadsheetml/2006/main" count="53" uniqueCount="40">
  <si>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</si>
  <si>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</si>
  <si>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</si>
  <si>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</si>
  <si>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</si>
  <si>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</si>
  <si>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</si>
  <si>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</si>
  <si>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</si>
  <si>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</si>
  <si>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</si>
  <si>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</si>
  <si>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</si>
  <si>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</si>
  <si>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</si>
  <si>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</si>
  <si>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</si>
  <si>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</si>
  <si>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</si>
  <si>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</si>
  <si>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</si>
  <si>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</si>
  <si>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</si>
  <si>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</si>
  <si>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</si>
  <si>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</si>
  <si>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</si>
  <si>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</si>
  <si>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</si>
  <si>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</si>
  <si>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</si>
  <si>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</si>
  <si>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</si>
  <si>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</si>
  <si>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</si>
  <si>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</si>
  <si>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2013*</t>
  </si>
  <si>
    <t>Pris- og lønudvikling 1988 - 2013 fordelt på løn og priser</t>
  </si>
  <si>
    <t>2014*</t>
  </si>
  <si>
    <t>* skøn pr. juni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</si>
</sst>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3" fillId="3" borderId="0" xfId="0" quotePrefix="1" applyFont="1" applyFill="1"/>
    <xf numFmtId="165" fontId="3" fillId="3" borderId="0" xfId="0" applyNumberFormat="1" applyFont="1" applyFill="1"/>
    <xf numFmtId="165" fontId="3" fillId="3" borderId="1" xfId="0" applyNumberFormat="1" applyFont="1" applyFill="1" applyBorder="1"/>
    <xf numFmtId="0" fontId="3" fillId="3" borderId="1" xfId="0" applyFont="1" applyFill="1" applyBorder="1"/>
    <xf numFmtId="0" fontId="3" fillId="3" borderId="0" xfId="0" applyFont="1" applyFill="1" applyBorder="1"/>
    <xf numFmtId="165" fontId="3" fillId="3" borderId="0" xfId="0" applyNumberFormat="1" applyFont="1" applyFill="1" applyBorder="1"/>
    <xf numFmtId="166" fontId="3" fillId="3" borderId="0" xfId="0" applyNumberFormat="1" applyFont="1" applyFill="1"/>
    <xf numFmtId="0" fontId="2" fillId="3" borderId="0" xfId="0" applyFont="1" applyFill="1"/>
    <xf numFmtId="0" fontId="3" fillId="3" borderId="2" xfId="0" applyFont="1" applyFill="1" applyBorder="1"/>
    <xf numFmtId="165" fontId="3" fillId="3" borderId="2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3" fillId="0" borderId="0" xfId="0" applyFont="1" applyBorder="1"/>
    <xf numFmtId="166" fontId="3" fillId="3" borderId="2" xfId="0" applyNumberFormat="1" applyFont="1" applyFill="1" applyBorder="1"/>
    <xf numFmtId="167" fontId="3" fillId="3" borderId="0" xfId="1" applyNumberFormat="1" applyFont="1" applyFill="1"/>
    <xf numFmtId="167" fontId="3" fillId="3" borderId="2" xfId="1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2" fillId="3" borderId="0" xfId="0" quotePrefix="1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right" wrapText="1"/>
    </xf>
    <xf numFmtId="0" fontId="2" fillId="0" borderId="0" xfId="0" applyFont="1"/>
    <xf numFmtId="166" fontId="3" fillId="3" borderId="0" xfId="0" applyNumberFormat="1" applyFont="1" applyFill="1" applyBorder="1"/>
    <xf numFmtId="0" fontId="3" fillId="0" borderId="2" xfId="0" applyFont="1" applyBorder="1"/>
    <xf numFmtId="167" fontId="3" fillId="3" borderId="0" xfId="1" applyNumberFormat="1" applyFont="1" applyFill="1" applyBorder="1"/>
    <xf numFmtId="0" fontId="3" fillId="5" borderId="0" xfId="0" applyFont="1" applyFill="1"/>
    <xf numFmtId="0" fontId="3" fillId="6" borderId="0" xfId="0" applyFont="1" applyFill="1"/>
    <xf numFmtId="0" fontId="3" fillId="5" borderId="2" xfId="0" applyFont="1" applyFill="1" applyBorder="1"/>
    <xf numFmtId="0" fontId="11" fillId="6" borderId="0" xfId="0" applyFont="1" applyFill="1"/>
    <xf numFmtId="165" fontId="3" fillId="5" borderId="0" xfId="0" applyNumberFormat="1" applyFont="1" applyFill="1"/>
    <xf numFmtId="165" fontId="3" fillId="5" borderId="1" xfId="0" applyNumberFormat="1" applyFont="1" applyFill="1" applyBorder="1"/>
    <xf numFmtId="165" fontId="3" fillId="5" borderId="2" xfId="0" applyNumberFormat="1" applyFont="1" applyFill="1" applyBorder="1"/>
    <xf numFmtId="0" fontId="12" fillId="4" borderId="0" xfId="0" applyFont="1" applyFill="1"/>
    <xf numFmtId="0" fontId="4" fillId="6" borderId="0" xfId="0" applyFont="1" applyFill="1"/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166" fontId="3" fillId="5" borderId="0" xfId="0" applyNumberFormat="1" applyFont="1" applyFill="1"/>
    <xf numFmtId="166" fontId="3" fillId="5" borderId="2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tsborgmesterdagsordenen/2006/realv&#230;ksth&#230;ftet/realv&#230;kst_2006_samlet-enel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Dokumenter/CaseNo09-325_%23808806_v1_PL%202008-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Dokumenter/CaseNo09-3064_%23888937_v2_V&#230;gte%20&#216;K-09%20og%2010%20-%20clearing%20med%20F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Lokale%20indstillinger/Temp/TRI2556/radA226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sk&#248;n/CaseNo12-83_%23995432_v2_PL%202011-%202013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Lokale%20indstillinger/Temporary%20Internet%20Files/OLKC1/Tidsserie%20pl%20ekskl%20medic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3661">
          <cell r="C3661">
            <v>4.0999999999999925</v>
          </cell>
          <cell r="D3661">
            <v>3</v>
          </cell>
          <cell r="E3661">
            <v>3.8</v>
          </cell>
          <cell r="F3661">
            <v>2.4</v>
          </cell>
          <cell r="G3661">
            <v>1.2999999999999901</v>
          </cell>
          <cell r="H3661">
            <v>9.9999999999988987E-2</v>
          </cell>
          <cell r="I3661">
            <v>-0.3</v>
          </cell>
          <cell r="J3661">
            <v>-0.60000000000000053</v>
          </cell>
          <cell r="K3661">
            <v>0.29999999999998916</v>
          </cell>
          <cell r="L3661">
            <v>0.29999999999998916</v>
          </cell>
          <cell r="M3661">
            <v>0</v>
          </cell>
        </row>
        <row r="3662">
          <cell r="C3662">
            <v>4.0999999999999925</v>
          </cell>
          <cell r="D3662">
            <v>2.6</v>
          </cell>
          <cell r="E3662">
            <v>4.6999999999999931</v>
          </cell>
          <cell r="F3662">
            <v>4.4000000000000004</v>
          </cell>
          <cell r="G3662">
            <v>2.2000000000000002</v>
          </cell>
          <cell r="H3662">
            <v>1.2</v>
          </cell>
          <cell r="I3662">
            <v>2</v>
          </cell>
          <cell r="J3662">
            <v>1.8999999999999906</v>
          </cell>
          <cell r="K3662">
            <v>2.4</v>
          </cell>
          <cell r="L3662">
            <v>2.2000000000000002</v>
          </cell>
          <cell r="M3662">
            <v>2.8999999999999915</v>
          </cell>
        </row>
        <row r="3663">
          <cell r="C3663">
            <v>4.2</v>
          </cell>
          <cell r="D3663">
            <v>4.2</v>
          </cell>
          <cell r="E3663">
            <v>1.0999999999999899</v>
          </cell>
          <cell r="F3663">
            <v>-1.8</v>
          </cell>
          <cell r="G3663">
            <v>-0.5</v>
          </cell>
          <cell r="H3663">
            <v>-2</v>
          </cell>
          <cell r="I3663">
            <v>-4.7</v>
          </cell>
          <cell r="J3663">
            <v>-5.3</v>
          </cell>
          <cell r="K3663">
            <v>-3.6</v>
          </cell>
          <cell r="L3663">
            <v>-3.2</v>
          </cell>
          <cell r="M3663">
            <v>-5.2</v>
          </cell>
        </row>
        <row r="3665">
          <cell r="C3665">
            <v>5.2</v>
          </cell>
          <cell r="D3665">
            <v>3.4</v>
          </cell>
          <cell r="E3665">
            <v>2.5</v>
          </cell>
          <cell r="F3665">
            <v>2.2000000000000002</v>
          </cell>
          <cell r="G3665">
            <v>1.3</v>
          </cell>
          <cell r="H3665">
            <v>2.5</v>
          </cell>
          <cell r="I3665">
            <v>1.9</v>
          </cell>
          <cell r="J3665">
            <v>1.9</v>
          </cell>
          <cell r="K3665">
            <v>1.9</v>
          </cell>
          <cell r="L3665">
            <v>1.7</v>
          </cell>
          <cell r="M3665">
            <v>2.2999999999999998</v>
          </cell>
        </row>
        <row r="3667">
          <cell r="C3667">
            <v>4.8</v>
          </cell>
          <cell r="D3667">
            <v>3.3</v>
          </cell>
          <cell r="E3667">
            <v>2.9</v>
          </cell>
          <cell r="F3667">
            <v>2.2000000000000002</v>
          </cell>
          <cell r="G3667">
            <v>1.3</v>
          </cell>
          <cell r="H3667">
            <v>2</v>
          </cell>
          <cell r="I3667">
            <v>1.1000000000000001</v>
          </cell>
          <cell r="J3667">
            <v>1</v>
          </cell>
          <cell r="K3667">
            <v>1.3</v>
          </cell>
          <cell r="L3667">
            <v>1.7</v>
          </cell>
          <cell r="M3667">
            <v>2.2000000000000002</v>
          </cell>
        </row>
        <row r="3668">
          <cell r="C3668">
            <v>2.7</v>
          </cell>
          <cell r="D3668">
            <v>2.6</v>
          </cell>
          <cell r="E3668">
            <v>2.4</v>
          </cell>
          <cell r="F3668">
            <v>2.6</v>
          </cell>
          <cell r="G3668">
            <v>1.9</v>
          </cell>
          <cell r="H3668">
            <v>2.1</v>
          </cell>
          <cell r="I3668">
            <v>2</v>
          </cell>
          <cell r="J3668">
            <v>3.1</v>
          </cell>
          <cell r="K3668">
            <v>2.9</v>
          </cell>
          <cell r="L3668">
            <v>3.9</v>
          </cell>
          <cell r="M3668">
            <v>3.1</v>
          </cell>
        </row>
        <row r="3670">
          <cell r="C3670">
            <v>3.4</v>
          </cell>
          <cell r="D3670">
            <v>2.8</v>
          </cell>
          <cell r="E3670">
            <v>2.4</v>
          </cell>
          <cell r="F3670">
            <v>2.4999999999999911</v>
          </cell>
          <cell r="G3670">
            <v>1.6999999999999904</v>
          </cell>
          <cell r="H3670">
            <v>2.0999999999999908</v>
          </cell>
          <cell r="I3670">
            <v>2</v>
          </cell>
          <cell r="J3670">
            <v>2.6999999999999913</v>
          </cell>
          <cell r="K3670">
            <v>2.6</v>
          </cell>
          <cell r="L3670">
            <v>3.2</v>
          </cell>
          <cell r="M3670">
            <v>2.6999999999999913</v>
          </cell>
        </row>
        <row r="3672">
          <cell r="C3672">
            <v>3.499999999999992</v>
          </cell>
          <cell r="D3672">
            <v>2.8999999999999915</v>
          </cell>
          <cell r="E3672">
            <v>2.6</v>
          </cell>
          <cell r="F3672">
            <v>2.4999999999999911</v>
          </cell>
          <cell r="G3672">
            <v>1.6999999999999904</v>
          </cell>
          <cell r="H3672">
            <v>1.8</v>
          </cell>
          <cell r="I3672">
            <v>1.6</v>
          </cell>
          <cell r="J3672">
            <v>2.2000000000000002</v>
          </cell>
          <cell r="K3672">
            <v>2.2000000000000002</v>
          </cell>
          <cell r="L3672">
            <v>2.6999999999999913</v>
          </cell>
          <cell r="M3672">
            <v>2.2999999999999909</v>
          </cell>
        </row>
        <row r="3682">
          <cell r="C3682">
            <v>1.6999999999999904</v>
          </cell>
          <cell r="D3682">
            <v>1.0999999999999899</v>
          </cell>
          <cell r="E3682">
            <v>1.6999999999999904</v>
          </cell>
          <cell r="F3682">
            <v>-1.1000000000000001</v>
          </cell>
          <cell r="G3682">
            <v>0.2</v>
          </cell>
        </row>
        <row r="3683">
          <cell r="D3683">
            <v>3.6</v>
          </cell>
          <cell r="E3683">
            <v>2.6</v>
          </cell>
          <cell r="F3683">
            <v>2.6999999999999913</v>
          </cell>
          <cell r="G3683">
            <v>3.6999999999999922</v>
          </cell>
        </row>
        <row r="3684">
          <cell r="D3684">
            <v>-3.1</v>
          </cell>
          <cell r="E3684">
            <v>9.9999999999988987E-2</v>
          </cell>
          <cell r="F3684">
            <v>-7.7</v>
          </cell>
          <cell r="G3684">
            <v>-5.3</v>
          </cell>
        </row>
        <row r="3686">
          <cell r="D3686">
            <v>2.5</v>
          </cell>
          <cell r="E3686">
            <v>2.8</v>
          </cell>
          <cell r="F3686">
            <v>1.8</v>
          </cell>
          <cell r="G3686">
            <v>1.3</v>
          </cell>
        </row>
        <row r="3688">
          <cell r="D3688">
            <v>2</v>
          </cell>
          <cell r="E3688">
            <v>2.4</v>
          </cell>
          <cell r="F3688">
            <v>0.7</v>
          </cell>
          <cell r="G3688">
            <v>0.9</v>
          </cell>
        </row>
        <row r="3689">
          <cell r="D3689">
            <v>3.8</v>
          </cell>
          <cell r="E3689">
            <v>2.4</v>
          </cell>
          <cell r="F3689">
            <v>3.8</v>
          </cell>
          <cell r="G3689">
            <v>3.9</v>
          </cell>
        </row>
        <row r="3691">
          <cell r="D3691">
            <v>3.2999999999999918</v>
          </cell>
          <cell r="E3691">
            <v>2.4999999999999911</v>
          </cell>
          <cell r="F3691">
            <v>3.0999999999999917</v>
          </cell>
          <cell r="G3691">
            <v>3.0999999999999917</v>
          </cell>
        </row>
        <row r="3693">
          <cell r="D3693">
            <v>3</v>
          </cell>
          <cell r="E3693">
            <v>2.4</v>
          </cell>
          <cell r="F3693">
            <v>2.4</v>
          </cell>
          <cell r="G3693">
            <v>2.4999999999999911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2007-2009 udmeldt juni"/>
      <sheetName val="PL 2008-2010 juni udsendt"/>
      <sheetName val="PL 2007-2010 maj udkast R08 FM "/>
      <sheetName val="tabeller øv juni 09"/>
      <sheetName val="Tabel 1 og 2 bv R08"/>
      <sheetName val="Ark1"/>
      <sheetName val="Vægte R08"/>
      <sheetName val="PL 2007-2010 maj udkast R08"/>
      <sheetName val="PL 2007-2010 maj udkast R07"/>
      <sheetName val="Tabel 1 og 2 bv R07"/>
      <sheetName val="PL 2007-2010 udmeldt dec "/>
      <sheetName val="PL 2007-2010 dec (serv eks med "/>
      <sheetName val="PL 2007-2010 dec skøn (service)"/>
      <sheetName val="Vægte R07"/>
      <sheetName val="PL 2007-2009 aug skøn ej udmeld"/>
      <sheetName val="Rul"/>
      <sheetName val="PL 08 &amp; 09 L=3,22"/>
      <sheetName val="PL 08 &amp; 09 L=FM eksk medici (2)"/>
      <sheetName val="PL 08 &amp; 09 L=FM medicin"/>
      <sheetName val="PL 08 &amp; 09 L=FM"/>
      <sheetName val="PL 08 &amp; 09 L=DR"/>
      <sheetName val="PL 08 &amp; 09 L=DR medicin"/>
      <sheetName val="PL 08 &amp; 09 L=DR eksk medicin"/>
      <sheetName val="Vægte eksk medicin"/>
      <sheetName val="vægte 2007 og 2008 R06 "/>
      <sheetName val="Brændstof"/>
      <sheetName val="Ark3"/>
    </sheetNames>
    <sheetDataSet>
      <sheetData sheetId="0" refreshError="1"/>
      <sheetData sheetId="1" refreshError="1">
        <row r="9">
          <cell r="Z9">
            <v>-1.0871421853579788</v>
          </cell>
        </row>
        <row r="10">
          <cell r="Z10">
            <v>4.4000000000000004</v>
          </cell>
        </row>
        <row r="11">
          <cell r="Z11">
            <v>-10.726072607260726</v>
          </cell>
        </row>
        <row r="12">
          <cell r="Z12">
            <v>1.8063368239556437</v>
          </cell>
        </row>
        <row r="13">
          <cell r="Z13">
            <v>0.7047740444246362</v>
          </cell>
        </row>
        <row r="14">
          <cell r="Z14">
            <v>4.3099999999999996</v>
          </cell>
        </row>
        <row r="15">
          <cell r="Z15">
            <v>3.2633663289881554</v>
          </cell>
        </row>
        <row r="16">
          <cell r="Z16">
            <v>2.3739199900994388</v>
          </cell>
        </row>
        <row r="17">
          <cell r="Z17">
            <v>3.4233108534178198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r øv juni 10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O9">
            <v>0.219708872871478</v>
          </cell>
        </row>
        <row r="10">
          <cell r="BO10">
            <v>3.4</v>
          </cell>
        </row>
        <row r="11">
          <cell r="BO11">
            <v>-5.9</v>
          </cell>
        </row>
        <row r="12">
          <cell r="BO12">
            <v>0.28999999999999998</v>
          </cell>
        </row>
        <row r="13">
          <cell r="BO13">
            <v>0.28364483728797946</v>
          </cell>
        </row>
        <row r="14">
          <cell r="BO14">
            <v>5.29</v>
          </cell>
        </row>
        <row r="15">
          <cell r="BO15">
            <v>3.1900597922926628</v>
          </cell>
        </row>
        <row r="16">
          <cell r="BO16">
            <v>2.6301263452913806</v>
          </cell>
        </row>
        <row r="17">
          <cell r="BO17">
            <v>3.2509246155478682</v>
          </cell>
        </row>
        <row r="18">
          <cell r="BO18">
            <v>2.2646737982142033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0.2347619022390367</v>
          </cell>
        </row>
        <row r="10">
          <cell r="BP10">
            <v>1.4</v>
          </cell>
        </row>
        <row r="11">
          <cell r="BP11">
            <v>-2</v>
          </cell>
        </row>
        <row r="12">
          <cell r="BP12">
            <v>1.7295057528112601</v>
          </cell>
        </row>
        <row r="13">
          <cell r="BP13">
            <v>1.1724377588698089</v>
          </cell>
        </row>
        <row r="14">
          <cell r="BP14">
            <v>3.27</v>
          </cell>
        </row>
        <row r="15">
          <cell r="BP15">
            <v>2.642558792984262</v>
          </cell>
        </row>
        <row r="16">
          <cell r="BP16">
            <v>2.1759995137431676</v>
          </cell>
        </row>
        <row r="17">
          <cell r="BP17">
            <v>2.5126407858301967</v>
          </cell>
        </row>
        <row r="18">
          <cell r="BP18">
            <v>3.5193962726326831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gioner 2011-2013 juni12"/>
      <sheetName val="rul"/>
      <sheetName val="PL regioner 11-13 maj"/>
      <sheetName val="Vægte 11"/>
      <sheetName val="PL regioner 10-12 marts"/>
      <sheetName val="PL regioner 10-12 aug ej udsend"/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-1.7962264730621338</v>
          </cell>
          <cell r="BQ9">
            <v>-1.0461331631315465</v>
          </cell>
        </row>
        <row r="10">
          <cell r="BP10">
            <v>1.1000000000000001</v>
          </cell>
          <cell r="BQ10">
            <v>1.5</v>
          </cell>
        </row>
        <row r="11">
          <cell r="BP11">
            <v>-8</v>
          </cell>
          <cell r="BQ11">
            <v>-6.5</v>
          </cell>
        </row>
        <row r="12">
          <cell r="BP12">
            <v>0.80393141094775</v>
          </cell>
          <cell r="BQ12">
            <v>1.9669712720510799</v>
          </cell>
          <cell r="BR12">
            <v>1.3394343467605392</v>
          </cell>
        </row>
        <row r="13">
          <cell r="BP13">
            <v>6.0164672551548115E-3</v>
          </cell>
          <cell r="BQ13">
            <v>0.87503833753513405</v>
          </cell>
          <cell r="BR13">
            <v>0.9442918129668868</v>
          </cell>
        </row>
        <row r="14">
          <cell r="BP14">
            <v>0.34</v>
          </cell>
          <cell r="BQ14">
            <v>2.0499999999999998</v>
          </cell>
        </row>
        <row r="15">
          <cell r="BP15">
            <v>0.53346236022018267</v>
          </cell>
          <cell r="BQ15">
            <v>2.0153764903689897</v>
          </cell>
        </row>
        <row r="16">
          <cell r="BP16">
            <v>0.16358567182278874</v>
          </cell>
          <cell r="BQ16">
            <v>1.4293703820838513</v>
          </cell>
        </row>
        <row r="17">
          <cell r="BP17">
            <v>0.60096467306611934</v>
          </cell>
          <cell r="BQ17">
            <v>1.9420139953569819</v>
          </cell>
        </row>
        <row r="18">
          <cell r="BP18">
            <v>2.5419491006163462</v>
          </cell>
          <cell r="BQ18">
            <v>2.3842105158527005</v>
          </cell>
        </row>
        <row r="102">
          <cell r="AX102">
            <v>1.7900164289077227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3.1</v>
          </cell>
          <cell r="C3">
            <v>3.1</v>
          </cell>
          <cell r="D3">
            <v>2.1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view="pageBreakPreview" zoomScaleNormal="100" zoomScaleSheetLayoutView="100" workbookViewId="0">
      <selection activeCell="Y16" sqref="Y16"/>
    </sheetView>
  </sheetViews>
  <sheetFormatPr defaultRowHeight="11.25" x14ac:dyDescent="0.2"/>
  <cols>
    <col min="1" max="1" width="40.140625" style="1" customWidth="1"/>
    <col min="2" max="23" width="5.85546875" style="1" customWidth="1"/>
    <col min="24" max="24" width="6.28515625" style="1" bestFit="1" customWidth="1"/>
    <col min="25" max="25" width="7.140625" style="1" bestFit="1" customWidth="1"/>
    <col min="26" max="26" width="8" style="1" customWidth="1"/>
    <col min="27" max="16384" width="9.140625" style="1"/>
  </cols>
  <sheetData>
    <row r="1" spans="1:28" ht="15.75" x14ac:dyDescent="0.25">
      <c r="A1" s="2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1"/>
      <c r="AA1" s="31"/>
    </row>
    <row r="2" spans="1:28" x14ac:dyDescent="0.2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1"/>
      <c r="AA2" s="31"/>
    </row>
    <row r="3" spans="1:2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1"/>
      <c r="AA3" s="31"/>
    </row>
    <row r="4" spans="1:28" s="2" customFormat="1" ht="22.5" x14ac:dyDescent="0.2">
      <c r="A4" s="21" t="s">
        <v>15</v>
      </c>
      <c r="B4" s="21" t="s">
        <v>0</v>
      </c>
      <c r="C4" s="20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2002</v>
      </c>
      <c r="P4" s="20">
        <v>2003</v>
      </c>
      <c r="Q4" s="20">
        <v>2004</v>
      </c>
      <c r="R4" s="20">
        <v>2005</v>
      </c>
      <c r="S4" s="20">
        <v>2006</v>
      </c>
      <c r="T4" s="20">
        <v>2007</v>
      </c>
      <c r="U4" s="20">
        <v>2008</v>
      </c>
      <c r="V4" s="20">
        <v>2009</v>
      </c>
      <c r="W4" s="20">
        <v>2010</v>
      </c>
      <c r="X4" s="38">
        <v>2011</v>
      </c>
      <c r="Y4" s="38">
        <v>2012</v>
      </c>
      <c r="Z4" s="34" t="s">
        <v>36</v>
      </c>
      <c r="AA4" s="34" t="s">
        <v>38</v>
      </c>
      <c r="AB4"/>
    </row>
    <row r="5" spans="1:28" ht="12.75" x14ac:dyDescent="0.2">
      <c r="A5" s="3" t="s">
        <v>29</v>
      </c>
      <c r="B5" s="5">
        <f>[1]Ark1!C3661</f>
        <v>4.0999999999999925</v>
      </c>
      <c r="C5" s="5">
        <f>[1]Ark1!D3661</f>
        <v>3</v>
      </c>
      <c r="D5" s="5">
        <f>[1]Ark1!E3661</f>
        <v>3.8</v>
      </c>
      <c r="E5" s="5">
        <f>[1]Ark1!F3661</f>
        <v>2.4</v>
      </c>
      <c r="F5" s="5">
        <f>[1]Ark1!G3661</f>
        <v>1.2999999999999901</v>
      </c>
      <c r="G5" s="5">
        <f>[1]Ark1!H3661</f>
        <v>9.9999999999988987E-2</v>
      </c>
      <c r="H5" s="5">
        <f>[1]Ark1!I3661</f>
        <v>-0.3</v>
      </c>
      <c r="I5" s="5">
        <f>[1]Ark1!J3661</f>
        <v>-0.60000000000000053</v>
      </c>
      <c r="J5" s="5">
        <f>[1]Ark1!K3661</f>
        <v>0.29999999999998916</v>
      </c>
      <c r="K5" s="5">
        <f>[1]Ark1!L3661</f>
        <v>0.29999999999998916</v>
      </c>
      <c r="L5" s="5">
        <f>[1]Ark1!M3661</f>
        <v>0</v>
      </c>
      <c r="M5" s="5">
        <f>[1]Ark1!C3682</f>
        <v>1.6999999999999904</v>
      </c>
      <c r="N5" s="5">
        <f>[1]Ark1!D3682</f>
        <v>1.0999999999999899</v>
      </c>
      <c r="O5" s="5">
        <f>[1]Ark1!E3682</f>
        <v>1.6999999999999904</v>
      </c>
      <c r="P5" s="5">
        <f>[1]Ark1!F3682</f>
        <v>-1.1000000000000001</v>
      </c>
      <c r="Q5" s="5">
        <f>[1]Ark1!G3682</f>
        <v>0.2</v>
      </c>
      <c r="R5" s="5">
        <v>0.76802179806716886</v>
      </c>
      <c r="S5" s="5">
        <v>0.43823786370805418</v>
      </c>
      <c r="T5" s="5">
        <v>0.27675515538070816</v>
      </c>
      <c r="U5" s="5">
        <f>'[2]PL 2008-2010 juni udsendt'!Z9</f>
        <v>-1.0871421853579788</v>
      </c>
      <c r="V5" s="5">
        <f>'[3]PL regioner 09-11 juni udsendt '!BO9</f>
        <v>0.219708872871478</v>
      </c>
      <c r="W5" s="5">
        <f>'[4]PL regioner 10-12 juni11 udsend'!BP9</f>
        <v>0.2347619022390367</v>
      </c>
      <c r="X5" s="5">
        <f>+'[5]PL regioner 2011-2013 juni12'!$BP$9</f>
        <v>-1.7962264730621338</v>
      </c>
      <c r="Y5" s="5">
        <f>+'[5]PL regioner 2011-2013 juni12'!$BQ$9</f>
        <v>-1.0461331631315465</v>
      </c>
      <c r="Z5" s="5">
        <v>-1.4</v>
      </c>
      <c r="AA5" s="40">
        <v>-0.5</v>
      </c>
      <c r="AB5"/>
    </row>
    <row r="6" spans="1:28" ht="12.75" x14ac:dyDescent="0.2">
      <c r="A6" s="4" t="s">
        <v>2</v>
      </c>
      <c r="B6" s="5">
        <f>[1]Ark1!C3662</f>
        <v>4.0999999999999925</v>
      </c>
      <c r="C6" s="5">
        <f>[1]Ark1!D3662</f>
        <v>2.6</v>
      </c>
      <c r="D6" s="5">
        <f>[1]Ark1!E3662</f>
        <v>4.6999999999999931</v>
      </c>
      <c r="E6" s="5">
        <f>[1]Ark1!F3662</f>
        <v>4.4000000000000004</v>
      </c>
      <c r="F6" s="5">
        <f>[1]Ark1!G3662</f>
        <v>2.2000000000000002</v>
      </c>
      <c r="G6" s="5">
        <f>[1]Ark1!H3662</f>
        <v>1.2</v>
      </c>
      <c r="H6" s="5">
        <f>[1]Ark1!I3662</f>
        <v>2</v>
      </c>
      <c r="I6" s="5">
        <f>[1]Ark1!J3662</f>
        <v>1.8999999999999906</v>
      </c>
      <c r="J6" s="5">
        <f>[1]Ark1!K3662</f>
        <v>2.4</v>
      </c>
      <c r="K6" s="5">
        <f>[1]Ark1!L3662</f>
        <v>2.2000000000000002</v>
      </c>
      <c r="L6" s="5">
        <f>[1]Ark1!M3662</f>
        <v>2.8999999999999915</v>
      </c>
      <c r="M6" s="5">
        <v>2.4</v>
      </c>
      <c r="N6" s="5">
        <f>[1]Ark1!D3683</f>
        <v>3.6</v>
      </c>
      <c r="O6" s="5">
        <f>[1]Ark1!E3683</f>
        <v>2.6</v>
      </c>
      <c r="P6" s="5">
        <f>[1]Ark1!F3683</f>
        <v>2.6999999999999913</v>
      </c>
      <c r="Q6" s="5">
        <f>[1]Ark1!G3683</f>
        <v>3.6999999999999922</v>
      </c>
      <c r="R6" s="5">
        <v>1.8610012254565151</v>
      </c>
      <c r="S6" s="5">
        <v>1.3407257012108915</v>
      </c>
      <c r="T6" s="5">
        <v>2.2999999999999998</v>
      </c>
      <c r="U6" s="5">
        <f>'[2]PL 2008-2010 juni udsendt'!Z10</f>
        <v>4.4000000000000004</v>
      </c>
      <c r="V6" s="5">
        <f>'[3]PL regioner 09-11 juni udsendt '!BO10</f>
        <v>3.4</v>
      </c>
      <c r="W6" s="5">
        <f>'[4]PL regioner 10-12 juni11 udsend'!BP10</f>
        <v>1.4</v>
      </c>
      <c r="X6" s="5">
        <f>+'[5]PL regioner 2011-2013 juni12'!$BP$10</f>
        <v>1.1000000000000001</v>
      </c>
      <c r="Y6" s="5">
        <f>+'[5]PL regioner 2011-2013 juni12'!$BQ$10</f>
        <v>1.5</v>
      </c>
      <c r="Z6" s="35">
        <v>1</v>
      </c>
      <c r="AA6" s="40">
        <v>1</v>
      </c>
      <c r="AB6"/>
    </row>
    <row r="7" spans="1:28" ht="12.75" x14ac:dyDescent="0.2">
      <c r="A7" s="4" t="s">
        <v>28</v>
      </c>
      <c r="B7" s="5">
        <f>[1]Ark1!C3663</f>
        <v>4.2</v>
      </c>
      <c r="C7" s="5">
        <f>[1]Ark1!D3663</f>
        <v>4.2</v>
      </c>
      <c r="D7" s="5">
        <f>[1]Ark1!E3663</f>
        <v>1.0999999999999899</v>
      </c>
      <c r="E7" s="5">
        <f>[1]Ark1!F3663</f>
        <v>-1.8</v>
      </c>
      <c r="F7" s="5">
        <f>[1]Ark1!G3663</f>
        <v>-0.5</v>
      </c>
      <c r="G7" s="5">
        <f>[1]Ark1!H3663</f>
        <v>-2</v>
      </c>
      <c r="H7" s="5">
        <f>[1]Ark1!I3663</f>
        <v>-4.7</v>
      </c>
      <c r="I7" s="5">
        <f>[1]Ark1!J3663</f>
        <v>-5.3</v>
      </c>
      <c r="J7" s="5">
        <f>[1]Ark1!K3663</f>
        <v>-3.6</v>
      </c>
      <c r="K7" s="5">
        <f>[1]Ark1!L3663</f>
        <v>-3.2</v>
      </c>
      <c r="L7" s="5">
        <f>[1]Ark1!M3663</f>
        <v>-5.2</v>
      </c>
      <c r="M7" s="5">
        <v>0.5</v>
      </c>
      <c r="N7" s="5">
        <f>[1]Ark1!D3684</f>
        <v>-3.1</v>
      </c>
      <c r="O7" s="5">
        <f>[1]Ark1!E3684</f>
        <v>9.9999999999988987E-2</v>
      </c>
      <c r="P7" s="5">
        <f>[1]Ark1!F3684</f>
        <v>-7.7</v>
      </c>
      <c r="Q7" s="5">
        <f>[1]Ark1!G3684</f>
        <v>-5.3</v>
      </c>
      <c r="R7" s="5">
        <v>-1.0929794273893463</v>
      </c>
      <c r="S7" s="5">
        <v>-0.90248783750283734</v>
      </c>
      <c r="T7" s="5">
        <v>-3.04</v>
      </c>
      <c r="U7" s="5">
        <f>'[2]PL 2008-2010 juni udsendt'!Z11</f>
        <v>-10.726072607260726</v>
      </c>
      <c r="V7" s="5">
        <f>'[3]PL regioner 09-11 juni udsendt '!BO11</f>
        <v>-5.9</v>
      </c>
      <c r="W7" s="5">
        <f>'[4]PL regioner 10-12 juni11 udsend'!BP11</f>
        <v>-2</v>
      </c>
      <c r="X7" s="5">
        <f>+'[5]PL regioner 2011-2013 juni12'!$BP$11</f>
        <v>-8</v>
      </c>
      <c r="Y7" s="5">
        <f>+'[5]PL regioner 2011-2013 juni12'!$BQ$11</f>
        <v>-6.5</v>
      </c>
      <c r="Z7" s="35">
        <v>-7</v>
      </c>
      <c r="AA7" s="40">
        <v>-3</v>
      </c>
      <c r="AB7"/>
    </row>
    <row r="8" spans="1:28" ht="12.75" x14ac:dyDescent="0.2">
      <c r="A8" s="3" t="s">
        <v>19</v>
      </c>
      <c r="B8" s="5">
        <f>[1]Ark1!C3665</f>
        <v>5.2</v>
      </c>
      <c r="C8" s="5">
        <f>[1]Ark1!D3665</f>
        <v>3.4</v>
      </c>
      <c r="D8" s="5">
        <f>[1]Ark1!E3665</f>
        <v>2.5</v>
      </c>
      <c r="E8" s="5">
        <f>[1]Ark1!F3665</f>
        <v>2.2000000000000002</v>
      </c>
      <c r="F8" s="5">
        <f>[1]Ark1!G3665</f>
        <v>1.3</v>
      </c>
      <c r="G8" s="5">
        <f>[1]Ark1!H3665</f>
        <v>2.5</v>
      </c>
      <c r="H8" s="5">
        <f>[1]Ark1!I3665</f>
        <v>1.9</v>
      </c>
      <c r="I8" s="5">
        <f>[1]Ark1!J3665</f>
        <v>1.9</v>
      </c>
      <c r="J8" s="5">
        <f>[1]Ark1!K3665</f>
        <v>1.9</v>
      </c>
      <c r="K8" s="5">
        <f>[1]Ark1!L3665</f>
        <v>1.7</v>
      </c>
      <c r="L8" s="5">
        <f>[1]Ark1!M3665</f>
        <v>2.2999999999999998</v>
      </c>
      <c r="M8" s="5">
        <v>3.1</v>
      </c>
      <c r="N8" s="5">
        <f>[1]Ark1!D3686</f>
        <v>2.5</v>
      </c>
      <c r="O8" s="5">
        <f>[1]Ark1!E3686</f>
        <v>2.8</v>
      </c>
      <c r="P8" s="5">
        <f>[1]Ark1!F3686</f>
        <v>1.8</v>
      </c>
      <c r="Q8" s="5">
        <f>[1]Ark1!G3686</f>
        <v>1.3</v>
      </c>
      <c r="R8" s="5">
        <v>1.7679377315824001</v>
      </c>
      <c r="S8" s="5">
        <v>2.4558622393944152</v>
      </c>
      <c r="T8" s="5">
        <v>1.6913557567867241</v>
      </c>
      <c r="U8" s="5">
        <f>'[2]PL 2008-2010 juni udsendt'!Z12</f>
        <v>1.8063368239556437</v>
      </c>
      <c r="V8" s="5">
        <f>'[3]PL regioner 09-11 juni udsendt '!BO12</f>
        <v>0.28999999999999998</v>
      </c>
      <c r="W8" s="5">
        <f>'[4]PL regioner 10-12 juni11 udsend'!BP12</f>
        <v>1.7295057528112601</v>
      </c>
      <c r="X8" s="5">
        <f>+'[5]PL regioner 2011-2013 juni12'!$BP$12</f>
        <v>0.80393141094775</v>
      </c>
      <c r="Y8" s="5">
        <f>+'[5]PL regioner 2011-2013 juni12'!$BQ$12</f>
        <v>1.9669712720510799</v>
      </c>
      <c r="Z8" s="35">
        <f>+'[5]PL regioner 2011-2013 juni12'!$BR$12</f>
        <v>1.3394343467605392</v>
      </c>
      <c r="AA8" s="40"/>
      <c r="AB8"/>
    </row>
    <row r="9" spans="1:28" ht="12.75" x14ac:dyDescent="0.2">
      <c r="A9" s="3" t="s">
        <v>30</v>
      </c>
      <c r="B9" s="5">
        <f>[1]Ark1!C3667</f>
        <v>4.8</v>
      </c>
      <c r="C9" s="5">
        <f>[1]Ark1!D3667</f>
        <v>3.3</v>
      </c>
      <c r="D9" s="5">
        <f>[1]Ark1!E3667</f>
        <v>2.9</v>
      </c>
      <c r="E9" s="5">
        <f>[1]Ark1!F3667</f>
        <v>2.2000000000000002</v>
      </c>
      <c r="F9" s="5">
        <f>[1]Ark1!G3667</f>
        <v>1.3</v>
      </c>
      <c r="G9" s="5">
        <f>[1]Ark1!H3667</f>
        <v>2</v>
      </c>
      <c r="H9" s="5">
        <f>[1]Ark1!I3667</f>
        <v>1.1000000000000001</v>
      </c>
      <c r="I9" s="5">
        <f>[1]Ark1!J3667</f>
        <v>1</v>
      </c>
      <c r="J9" s="5">
        <f>[1]Ark1!K3667</f>
        <v>1.3</v>
      </c>
      <c r="K9" s="5">
        <f>[1]Ark1!L3667</f>
        <v>1.7</v>
      </c>
      <c r="L9" s="9">
        <f>[1]Ark1!M3667</f>
        <v>2.2000000000000002</v>
      </c>
      <c r="M9" s="5">
        <v>2.6</v>
      </c>
      <c r="N9" s="5">
        <f>[1]Ark1!D3688</f>
        <v>2</v>
      </c>
      <c r="O9" s="5">
        <f>[1]Ark1!E3688</f>
        <v>2.4</v>
      </c>
      <c r="P9" s="5">
        <f>[1]Ark1!F3688</f>
        <v>0.7</v>
      </c>
      <c r="Q9" s="5">
        <f>[1]Ark1!G3688</f>
        <v>0.9</v>
      </c>
      <c r="R9" s="5">
        <v>1.4472858204562247</v>
      </c>
      <c r="S9" s="5">
        <v>1.8364883727495043</v>
      </c>
      <c r="T9" s="5">
        <v>1.1224723137467345</v>
      </c>
      <c r="U9" s="5">
        <f>'[2]PL 2008-2010 juni udsendt'!Z13</f>
        <v>0.7047740444246362</v>
      </c>
      <c r="V9" s="5">
        <f>'[3]PL regioner 09-11 juni udsendt '!BO13</f>
        <v>0.28364483728797946</v>
      </c>
      <c r="W9" s="5">
        <f>'[4]PL regioner 10-12 juni11 udsend'!BP13</f>
        <v>1.1724377588698089</v>
      </c>
      <c r="X9" s="5">
        <f>+'[5]PL regioner 2011-2013 juni12'!$BP$13</f>
        <v>6.0164672551548115E-3</v>
      </c>
      <c r="Y9" s="5">
        <f>+'[5]PL regioner 2011-2013 juni12'!$BQ$13</f>
        <v>0.87503833753513405</v>
      </c>
      <c r="Z9" s="35">
        <f>+'[5]PL regioner 2011-2013 juni12'!$BR$13</f>
        <v>0.9442918129668868</v>
      </c>
      <c r="AA9" s="40"/>
      <c r="AB9"/>
    </row>
    <row r="10" spans="1:28" ht="12.75" x14ac:dyDescent="0.2">
      <c r="A10" s="7" t="s">
        <v>1</v>
      </c>
      <c r="B10" s="6">
        <f>[1]Ark1!C3668</f>
        <v>2.7</v>
      </c>
      <c r="C10" s="6">
        <f>[1]Ark1!D3668</f>
        <v>2.6</v>
      </c>
      <c r="D10" s="6">
        <f>[1]Ark1!E3668</f>
        <v>2.4</v>
      </c>
      <c r="E10" s="6">
        <f>[1]Ark1!F3668</f>
        <v>2.6</v>
      </c>
      <c r="F10" s="6">
        <f>[1]Ark1!G3668</f>
        <v>1.9</v>
      </c>
      <c r="G10" s="6">
        <f>[1]Ark1!H3668</f>
        <v>2.1</v>
      </c>
      <c r="H10" s="6">
        <f>[1]Ark1!I3668</f>
        <v>2</v>
      </c>
      <c r="I10" s="6">
        <f>[1]Ark1!J3668</f>
        <v>3.1</v>
      </c>
      <c r="J10" s="6">
        <f>[1]Ark1!K3668</f>
        <v>2.9</v>
      </c>
      <c r="K10" s="6">
        <f>[1]Ark1!L3668</f>
        <v>3.9</v>
      </c>
      <c r="L10" s="6">
        <f>[1]Ark1!M3668</f>
        <v>3.1</v>
      </c>
      <c r="M10" s="6">
        <v>3</v>
      </c>
      <c r="N10" s="6">
        <f>[1]Ark1!D3689</f>
        <v>3.8</v>
      </c>
      <c r="O10" s="6">
        <f>[1]Ark1!E3689</f>
        <v>2.4</v>
      </c>
      <c r="P10" s="6">
        <f>[1]Ark1!F3689</f>
        <v>3.8</v>
      </c>
      <c r="Q10" s="6">
        <f>[1]Ark1!G3689</f>
        <v>3.9</v>
      </c>
      <c r="R10" s="6">
        <v>2.72</v>
      </c>
      <c r="S10" s="6">
        <v>4</v>
      </c>
      <c r="T10" s="6">
        <v>3.43</v>
      </c>
      <c r="U10" s="6">
        <f>'[2]PL 2008-2010 juni udsendt'!Z14</f>
        <v>4.3099999999999996</v>
      </c>
      <c r="V10" s="6">
        <f>'[3]PL regioner 09-11 juni udsendt '!BO14</f>
        <v>5.29</v>
      </c>
      <c r="W10" s="6">
        <f>'[4]PL regioner 10-12 juni11 udsend'!BP14</f>
        <v>3.27</v>
      </c>
      <c r="X10" s="6">
        <f>+'[5]PL regioner 2011-2013 juni12'!$BP$14</f>
        <v>0.34</v>
      </c>
      <c r="Y10" s="6">
        <f>+'[5]PL regioner 2011-2013 juni12'!$BQ$14</f>
        <v>2.0499999999999998</v>
      </c>
      <c r="Z10" s="36">
        <v>0.54</v>
      </c>
      <c r="AA10" s="41">
        <v>1.24</v>
      </c>
      <c r="AB10"/>
    </row>
    <row r="11" spans="1:28" ht="12.75" x14ac:dyDescent="0.2">
      <c r="A11" s="8" t="s">
        <v>31</v>
      </c>
      <c r="B11" s="9">
        <f>[1]Ark1!C3670</f>
        <v>3.4</v>
      </c>
      <c r="C11" s="9">
        <f>[1]Ark1!D3670</f>
        <v>2.8</v>
      </c>
      <c r="D11" s="9">
        <f>[1]Ark1!E3670</f>
        <v>2.4</v>
      </c>
      <c r="E11" s="9">
        <f>[1]Ark1!F3670</f>
        <v>2.4999999999999911</v>
      </c>
      <c r="F11" s="9">
        <f>[1]Ark1!G3670</f>
        <v>1.6999999999999904</v>
      </c>
      <c r="G11" s="9">
        <f>[1]Ark1!H3670</f>
        <v>2.0999999999999908</v>
      </c>
      <c r="H11" s="9">
        <f>[1]Ark1!I3670</f>
        <v>2</v>
      </c>
      <c r="I11" s="9">
        <f>[1]Ark1!J3670</f>
        <v>2.6999999999999913</v>
      </c>
      <c r="J11" s="9">
        <f>[1]Ark1!K3670</f>
        <v>2.6</v>
      </c>
      <c r="K11" s="9">
        <f>[1]Ark1!L3670</f>
        <v>3.2</v>
      </c>
      <c r="L11" s="9">
        <f>[1]Ark1!M3670</f>
        <v>2.6999999999999913</v>
      </c>
      <c r="M11" s="9">
        <v>3</v>
      </c>
      <c r="N11" s="9">
        <f>[1]Ark1!D3691</f>
        <v>3.2999999999999918</v>
      </c>
      <c r="O11" s="9">
        <f>[1]Ark1!E3691</f>
        <v>2.4999999999999911</v>
      </c>
      <c r="P11" s="9">
        <f>[1]Ark1!F3691</f>
        <v>3.0999999999999917</v>
      </c>
      <c r="Q11" s="9">
        <f>[1]Ark1!G3691</f>
        <v>3.0999999999999917</v>
      </c>
      <c r="R11" s="5">
        <v>2.3585822939782579</v>
      </c>
      <c r="S11" s="5">
        <v>3.3870822949366994</v>
      </c>
      <c r="T11" s="5">
        <v>2.7122185991749177</v>
      </c>
      <c r="U11" s="5">
        <f>'[2]PL 2008-2010 juni udsendt'!Z15</f>
        <v>3.2633663289881554</v>
      </c>
      <c r="V11" s="5">
        <f>'[3]PL regioner 09-11 juni udsendt '!BO15</f>
        <v>3.1900597922926628</v>
      </c>
      <c r="W11" s="5">
        <f>'[4]PL regioner 10-12 juni11 udsend'!BP15</f>
        <v>2.642558792984262</v>
      </c>
      <c r="X11" s="5">
        <f>+'[5]PL regioner 2011-2013 juni12'!$BP$15</f>
        <v>0.53346236022018267</v>
      </c>
      <c r="Y11" s="5">
        <f>+'[5]PL regioner 2011-2013 juni12'!$BQ$15</f>
        <v>2.0153764903689897</v>
      </c>
      <c r="Z11" s="35">
        <v>0.7</v>
      </c>
      <c r="AA11" s="40">
        <v>1.1000000000000001</v>
      </c>
      <c r="AB11"/>
    </row>
    <row r="12" spans="1:28" s="16" customFormat="1" ht="12.75" x14ac:dyDescent="0.2">
      <c r="A12" s="8" t="s">
        <v>32</v>
      </c>
      <c r="B12" s="9">
        <f>[1]Ark1!C3672</f>
        <v>3.499999999999992</v>
      </c>
      <c r="C12" s="9">
        <f>[1]Ark1!D3672</f>
        <v>2.8999999999999915</v>
      </c>
      <c r="D12" s="9">
        <f>[1]Ark1!E3672</f>
        <v>2.6</v>
      </c>
      <c r="E12" s="9">
        <f>[1]Ark1!F3672</f>
        <v>2.4999999999999911</v>
      </c>
      <c r="F12" s="9">
        <f>[1]Ark1!G3672</f>
        <v>1.6999999999999904</v>
      </c>
      <c r="G12" s="9">
        <f>[1]Ark1!H3672</f>
        <v>1.8</v>
      </c>
      <c r="H12" s="9">
        <f>[1]Ark1!I3672</f>
        <v>1.6</v>
      </c>
      <c r="I12" s="9">
        <f>[1]Ark1!J3672</f>
        <v>2.2000000000000002</v>
      </c>
      <c r="J12" s="9">
        <f>[1]Ark1!K3672</f>
        <v>2.2000000000000002</v>
      </c>
      <c r="K12" s="9">
        <f>[1]Ark1!L3672</f>
        <v>2.6999999999999913</v>
      </c>
      <c r="L12" s="9">
        <f>[1]Ark1!M3672</f>
        <v>2.2999999999999909</v>
      </c>
      <c r="M12" s="9">
        <v>2.8</v>
      </c>
      <c r="N12" s="9">
        <f>[1]Ark1!D3693</f>
        <v>3</v>
      </c>
      <c r="O12" s="9">
        <f>[1]Ark1!E3693</f>
        <v>2.4</v>
      </c>
      <c r="P12" s="9">
        <f>[1]Ark1!F3693</f>
        <v>2.4</v>
      </c>
      <c r="Q12" s="9">
        <f>[1]Ark1!G3693</f>
        <v>2.4999999999999911</v>
      </c>
      <c r="R12" s="9">
        <v>2.1168682873121094</v>
      </c>
      <c r="S12" s="9">
        <v>2.9461289112368667</v>
      </c>
      <c r="T12" s="5">
        <v>2.1828824761222849</v>
      </c>
      <c r="U12" s="5">
        <f>'[2]PL 2008-2010 juni udsendt'!Z16</f>
        <v>2.3739199900994388</v>
      </c>
      <c r="V12" s="5">
        <f>'[3]PL regioner 09-11 juni udsendt '!BO16</f>
        <v>2.6301263452913806</v>
      </c>
      <c r="W12" s="5">
        <f>'[4]PL regioner 10-12 juni11 udsend'!BP16</f>
        <v>2.1759995137431676</v>
      </c>
      <c r="X12" s="5">
        <f>+'[5]PL regioner 2011-2013 juni12'!$BP$16</f>
        <v>0.16358567182278874</v>
      </c>
      <c r="Y12" s="5">
        <f>+'[5]PL regioner 2011-2013 juni12'!$BQ$16</f>
        <v>1.4293703820838513</v>
      </c>
      <c r="Z12" s="35">
        <v>0.3</v>
      </c>
      <c r="AA12" s="40">
        <v>0.9</v>
      </c>
      <c r="AB12"/>
    </row>
    <row r="13" spans="1:28" s="16" customFormat="1" ht="12.75" x14ac:dyDescent="0.2">
      <c r="A13" s="8" t="s">
        <v>27</v>
      </c>
      <c r="B13" s="8"/>
      <c r="C13" s="8"/>
      <c r="D13" s="8"/>
      <c r="E13" s="8"/>
      <c r="F13" s="8"/>
      <c r="G13" s="8"/>
      <c r="H13" s="8"/>
      <c r="I13" s="9">
        <v>2.6</v>
      </c>
      <c r="J13" s="9">
        <v>2.5</v>
      </c>
      <c r="K13" s="9">
        <v>3</v>
      </c>
      <c r="L13" s="9">
        <v>2.8</v>
      </c>
      <c r="M13" s="9">
        <v>3</v>
      </c>
      <c r="N13" s="9">
        <v>3.4</v>
      </c>
      <c r="O13" s="9">
        <v>2.5</v>
      </c>
      <c r="P13" s="8">
        <f>[6]Ark1!B3</f>
        <v>3.1</v>
      </c>
      <c r="Q13" s="8">
        <f>[6]Ark1!C3</f>
        <v>3.1</v>
      </c>
      <c r="R13" s="8">
        <f>[6]Ark1!D3</f>
        <v>2.1</v>
      </c>
      <c r="S13" s="9">
        <v>3.2571830254281018</v>
      </c>
      <c r="T13" s="9">
        <v>2.6515768103695949</v>
      </c>
      <c r="U13" s="5">
        <f>'[2]PL 2008-2010 juni udsendt'!Z17</f>
        <v>3.4233108534178198</v>
      </c>
      <c r="V13" s="5">
        <f>'[3]PL regioner 09-11 juni udsendt '!BO17</f>
        <v>3.2509246155478682</v>
      </c>
      <c r="W13" s="5">
        <f>'[4]PL regioner 10-12 juni11 udsend'!BP17</f>
        <v>2.5126407858301967</v>
      </c>
      <c r="X13" s="5">
        <f>+'[5]PL regioner 2011-2013 juni12'!$BP$17</f>
        <v>0.60096467306611934</v>
      </c>
      <c r="Y13" s="5">
        <f>+'[5]PL regioner 2011-2013 juni12'!$BQ$17</f>
        <v>1.9420139953569819</v>
      </c>
      <c r="Z13" s="35">
        <v>0.7</v>
      </c>
      <c r="AA13" s="40">
        <v>1.1000000000000001</v>
      </c>
      <c r="AB13"/>
    </row>
    <row r="14" spans="1:28" ht="12.75" x14ac:dyDescent="0.2">
      <c r="A14" s="8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>
        <f>'[3]PL regioner 09-11 juni udsendt '!BO18</f>
        <v>2.2646737982142033</v>
      </c>
      <c r="W14" s="9">
        <f>'[4]PL regioner 10-12 juni11 udsend'!BP18</f>
        <v>3.5193962726326831</v>
      </c>
      <c r="X14" s="9">
        <f>+'[5]PL regioner 2011-2013 juni12'!$BP$18</f>
        <v>2.5419491006163462</v>
      </c>
      <c r="Y14" s="9">
        <f>+'[5]PL regioner 2011-2013 juni12'!$BQ$18</f>
        <v>2.3842105158527005</v>
      </c>
      <c r="Z14" s="35">
        <v>0.8</v>
      </c>
      <c r="AA14" s="40">
        <v>1.8</v>
      </c>
      <c r="AB14"/>
    </row>
    <row r="15" spans="1:28" ht="13.5" thickBot="1" x14ac:dyDescent="0.25">
      <c r="A15" s="12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>
        <v>1</v>
      </c>
      <c r="X15" s="13">
        <f>+'[5]PL regioner 2011-2013 juni12'!$AX$102</f>
        <v>1.7900164289077227</v>
      </c>
      <c r="Y15" s="13">
        <v>2.5</v>
      </c>
      <c r="Z15" s="37">
        <v>1.3</v>
      </c>
      <c r="AA15" s="42">
        <v>1.6</v>
      </c>
      <c r="AB15"/>
    </row>
    <row r="16" spans="1:28" x14ac:dyDescent="0.2">
      <c r="A16" s="15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1"/>
      <c r="AA16" s="31"/>
    </row>
    <row r="17" spans="1:2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1"/>
      <c r="AA17" s="31"/>
    </row>
    <row r="18" spans="1:27" x14ac:dyDescent="0.2">
      <c r="A18" s="25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2"/>
    </row>
    <row r="19" spans="1:27" s="2" customFormat="1" ht="22.5" x14ac:dyDescent="0.2">
      <c r="A19" s="20"/>
      <c r="B19" s="21" t="str">
        <f>B4</f>
        <v>1988-
1989</v>
      </c>
      <c r="C19" s="21">
        <f t="shared" ref="C19:U19" si="0">C4</f>
        <v>1990</v>
      </c>
      <c r="D19" s="21">
        <f t="shared" si="0"/>
        <v>1991</v>
      </c>
      <c r="E19" s="21">
        <f t="shared" si="0"/>
        <v>1992</v>
      </c>
      <c r="F19" s="21">
        <f t="shared" si="0"/>
        <v>1993</v>
      </c>
      <c r="G19" s="21">
        <f t="shared" si="0"/>
        <v>1994</v>
      </c>
      <c r="H19" s="21">
        <f t="shared" si="0"/>
        <v>1995</v>
      </c>
      <c r="I19" s="21">
        <f t="shared" si="0"/>
        <v>1996</v>
      </c>
      <c r="J19" s="21">
        <f t="shared" si="0"/>
        <v>1997</v>
      </c>
      <c r="K19" s="21">
        <f t="shared" si="0"/>
        <v>1998</v>
      </c>
      <c r="L19" s="21">
        <f t="shared" si="0"/>
        <v>1999</v>
      </c>
      <c r="M19" s="21">
        <f t="shared" si="0"/>
        <v>2000</v>
      </c>
      <c r="N19" s="21">
        <f t="shared" si="0"/>
        <v>2001</v>
      </c>
      <c r="O19" s="21">
        <f t="shared" si="0"/>
        <v>2002</v>
      </c>
      <c r="P19" s="21">
        <f t="shared" si="0"/>
        <v>2003</v>
      </c>
      <c r="Q19" s="21">
        <f t="shared" si="0"/>
        <v>2004</v>
      </c>
      <c r="R19" s="21">
        <f t="shared" si="0"/>
        <v>2005</v>
      </c>
      <c r="S19" s="26">
        <f t="shared" si="0"/>
        <v>2006</v>
      </c>
      <c r="T19" s="26">
        <f t="shared" si="0"/>
        <v>2007</v>
      </c>
      <c r="U19" s="26">
        <f t="shared" si="0"/>
        <v>2008</v>
      </c>
      <c r="V19" s="26">
        <f>V4</f>
        <v>2009</v>
      </c>
      <c r="W19" s="26">
        <f>W4</f>
        <v>2010</v>
      </c>
      <c r="X19" s="38">
        <v>2011</v>
      </c>
      <c r="Y19" s="38">
        <v>2012</v>
      </c>
      <c r="Z19" s="34" t="s">
        <v>36</v>
      </c>
      <c r="AA19" s="34" t="s">
        <v>38</v>
      </c>
    </row>
    <row r="20" spans="1:27" x14ac:dyDescent="0.2">
      <c r="A20" s="3" t="s">
        <v>20</v>
      </c>
      <c r="B20" s="10">
        <f t="shared" ref="B20:U20" si="1">B12/100+1</f>
        <v>1.0349999999999999</v>
      </c>
      <c r="C20" s="10">
        <f t="shared" si="1"/>
        <v>1.0289999999999999</v>
      </c>
      <c r="D20" s="10">
        <f t="shared" si="1"/>
        <v>1.026</v>
      </c>
      <c r="E20" s="10">
        <f t="shared" si="1"/>
        <v>1.0249999999999999</v>
      </c>
      <c r="F20" s="10">
        <f t="shared" si="1"/>
        <v>1.0169999999999999</v>
      </c>
      <c r="G20" s="10">
        <f t="shared" si="1"/>
        <v>1.018</v>
      </c>
      <c r="H20" s="10">
        <f t="shared" si="1"/>
        <v>1.016</v>
      </c>
      <c r="I20" s="10">
        <f t="shared" si="1"/>
        <v>1.022</v>
      </c>
      <c r="J20" s="10">
        <f t="shared" si="1"/>
        <v>1.022</v>
      </c>
      <c r="K20" s="10">
        <f t="shared" si="1"/>
        <v>1.0269999999999999</v>
      </c>
      <c r="L20" s="10">
        <f t="shared" si="1"/>
        <v>1.0229999999999999</v>
      </c>
      <c r="M20" s="10">
        <f t="shared" si="1"/>
        <v>1.028</v>
      </c>
      <c r="N20" s="10">
        <f t="shared" si="1"/>
        <v>1.03</v>
      </c>
      <c r="O20" s="10">
        <f t="shared" si="1"/>
        <v>1.024</v>
      </c>
      <c r="P20" s="10">
        <f t="shared" si="1"/>
        <v>1.024</v>
      </c>
      <c r="Q20" s="10">
        <f t="shared" si="1"/>
        <v>1.0249999999999999</v>
      </c>
      <c r="R20" s="10">
        <f t="shared" si="1"/>
        <v>1.021168682873121</v>
      </c>
      <c r="S20" s="10">
        <f t="shared" si="1"/>
        <v>1.0294612891123687</v>
      </c>
      <c r="T20" s="10">
        <f t="shared" si="1"/>
        <v>1.0218288247612228</v>
      </c>
      <c r="U20" s="10">
        <f t="shared" si="1"/>
        <v>1.0237391999009944</v>
      </c>
      <c r="V20" s="10">
        <f t="shared" ref="V20:AA20" si="2">V12/100+1</f>
        <v>1.0263012634529138</v>
      </c>
      <c r="W20" s="10">
        <f t="shared" si="2"/>
        <v>1.0217599951374317</v>
      </c>
      <c r="X20" s="10">
        <f t="shared" si="2"/>
        <v>1.001635856718228</v>
      </c>
      <c r="Y20" s="10">
        <f t="shared" si="2"/>
        <v>1.0142937038208386</v>
      </c>
      <c r="Z20" s="10">
        <f t="shared" si="2"/>
        <v>1.0029999999999999</v>
      </c>
      <c r="AA20" s="10">
        <f t="shared" si="2"/>
        <v>1.0089999999999999</v>
      </c>
    </row>
    <row r="21" spans="1:27" x14ac:dyDescent="0.2">
      <c r="A21" s="3" t="s">
        <v>4</v>
      </c>
      <c r="B21" s="10">
        <f>B11/100+1</f>
        <v>1.034</v>
      </c>
      <c r="C21" s="10">
        <f t="shared" ref="C21:K21" si="3">C11/100+1</f>
        <v>1.028</v>
      </c>
      <c r="D21" s="10">
        <f t="shared" si="3"/>
        <v>1.024</v>
      </c>
      <c r="E21" s="10">
        <f t="shared" si="3"/>
        <v>1.0249999999999999</v>
      </c>
      <c r="F21" s="10">
        <f t="shared" si="3"/>
        <v>1.0169999999999999</v>
      </c>
      <c r="G21" s="10">
        <f t="shared" si="3"/>
        <v>1.0209999999999999</v>
      </c>
      <c r="H21" s="10">
        <f t="shared" si="3"/>
        <v>1.02</v>
      </c>
      <c r="I21" s="10">
        <f t="shared" si="3"/>
        <v>1.0269999999999999</v>
      </c>
      <c r="J21" s="10">
        <f t="shared" si="3"/>
        <v>1.026</v>
      </c>
      <c r="K21" s="10">
        <f t="shared" si="3"/>
        <v>1.032</v>
      </c>
      <c r="L21" s="10">
        <f t="shared" ref="L21:U21" si="4">L11/100+1</f>
        <v>1.0269999999999999</v>
      </c>
      <c r="M21" s="10">
        <f t="shared" si="4"/>
        <v>1.03</v>
      </c>
      <c r="N21" s="10">
        <f t="shared" si="4"/>
        <v>1.0329999999999999</v>
      </c>
      <c r="O21" s="10">
        <f t="shared" si="4"/>
        <v>1.0249999999999999</v>
      </c>
      <c r="P21" s="10">
        <f t="shared" si="4"/>
        <v>1.0309999999999999</v>
      </c>
      <c r="Q21" s="10">
        <f t="shared" si="4"/>
        <v>1.0309999999999999</v>
      </c>
      <c r="R21" s="10">
        <f t="shared" si="4"/>
        <v>1.0235858229397825</v>
      </c>
      <c r="S21" s="10">
        <f t="shared" si="4"/>
        <v>1.0338708229493669</v>
      </c>
      <c r="T21" s="10">
        <f t="shared" si="4"/>
        <v>1.0271221859917492</v>
      </c>
      <c r="U21" s="10">
        <f t="shared" si="4"/>
        <v>1.0326336632898816</v>
      </c>
      <c r="V21" s="10">
        <f t="shared" ref="V21:AA21" si="5">V11/100+1</f>
        <v>1.0319005979229265</v>
      </c>
      <c r="W21" s="10">
        <f t="shared" si="5"/>
        <v>1.0264255879298427</v>
      </c>
      <c r="X21" s="10">
        <f t="shared" si="5"/>
        <v>1.0053346236022018</v>
      </c>
      <c r="Y21" s="10">
        <f t="shared" si="5"/>
        <v>1.0201537649036898</v>
      </c>
      <c r="Z21" s="10">
        <f t="shared" si="5"/>
        <v>1.0069999999999999</v>
      </c>
      <c r="AA21" s="10">
        <f t="shared" si="5"/>
        <v>1.0109999999999999</v>
      </c>
    </row>
    <row r="22" spans="1:27" x14ac:dyDescent="0.2">
      <c r="A22" s="3" t="s">
        <v>9</v>
      </c>
      <c r="B22" s="10"/>
      <c r="C22" s="10"/>
      <c r="D22" s="10"/>
      <c r="E22" s="10"/>
      <c r="F22" s="10"/>
      <c r="G22" s="10"/>
      <c r="H22" s="10"/>
      <c r="I22" s="10">
        <f t="shared" ref="I22:W22" si="6">I13/100+1</f>
        <v>1.026</v>
      </c>
      <c r="J22" s="10">
        <f t="shared" si="6"/>
        <v>1.0249999999999999</v>
      </c>
      <c r="K22" s="10">
        <f t="shared" si="6"/>
        <v>1.03</v>
      </c>
      <c r="L22" s="10">
        <f t="shared" si="6"/>
        <v>1.028</v>
      </c>
      <c r="M22" s="10">
        <f t="shared" si="6"/>
        <v>1.03</v>
      </c>
      <c r="N22" s="10">
        <f t="shared" si="6"/>
        <v>1.034</v>
      </c>
      <c r="O22" s="10">
        <f t="shared" si="6"/>
        <v>1.0249999999999999</v>
      </c>
      <c r="P22" s="10">
        <f t="shared" si="6"/>
        <v>1.0309999999999999</v>
      </c>
      <c r="Q22" s="10">
        <f t="shared" si="6"/>
        <v>1.0309999999999999</v>
      </c>
      <c r="R22" s="10">
        <f t="shared" si="6"/>
        <v>1.0209999999999999</v>
      </c>
      <c r="S22" s="10">
        <f t="shared" si="6"/>
        <v>1.032571830254281</v>
      </c>
      <c r="T22" s="10">
        <f t="shared" si="6"/>
        <v>1.026515768103696</v>
      </c>
      <c r="U22" s="10">
        <f t="shared" si="6"/>
        <v>1.0342331085341783</v>
      </c>
      <c r="V22" s="10">
        <f t="shared" si="6"/>
        <v>1.0325092461554788</v>
      </c>
      <c r="W22" s="10">
        <f t="shared" si="6"/>
        <v>1.025126407858302</v>
      </c>
      <c r="X22" s="10">
        <f>X13/100+1</f>
        <v>1.0060096467306612</v>
      </c>
      <c r="Y22" s="10">
        <f>Y13/100+1</f>
        <v>1.0194201399535698</v>
      </c>
      <c r="Z22" s="10">
        <f>Z13/100+1</f>
        <v>1.0069999999999999</v>
      </c>
      <c r="AA22" s="10">
        <f>+AA13/100+1</f>
        <v>1.0109999999999999</v>
      </c>
    </row>
    <row r="23" spans="1:27" x14ac:dyDescent="0.2">
      <c r="A23" s="3" t="s">
        <v>6</v>
      </c>
      <c r="B23" s="10">
        <f>B5/100+1</f>
        <v>1.0409999999999999</v>
      </c>
      <c r="C23" s="10">
        <f t="shared" ref="C23:K23" si="7">C5/100+1</f>
        <v>1.03</v>
      </c>
      <c r="D23" s="10">
        <f t="shared" si="7"/>
        <v>1.038</v>
      </c>
      <c r="E23" s="10">
        <f t="shared" si="7"/>
        <v>1.024</v>
      </c>
      <c r="F23" s="10">
        <f t="shared" si="7"/>
        <v>1.0129999999999999</v>
      </c>
      <c r="G23" s="10">
        <f t="shared" si="7"/>
        <v>1.0009999999999999</v>
      </c>
      <c r="H23" s="10">
        <f t="shared" si="7"/>
        <v>0.997</v>
      </c>
      <c r="I23" s="10">
        <f t="shared" si="7"/>
        <v>0.99399999999999999</v>
      </c>
      <c r="J23" s="10">
        <f t="shared" si="7"/>
        <v>1.0029999999999999</v>
      </c>
      <c r="K23" s="10">
        <f t="shared" si="7"/>
        <v>1.0029999999999999</v>
      </c>
      <c r="L23" s="10">
        <f t="shared" ref="L23:P25" si="8">L5/100+1</f>
        <v>1</v>
      </c>
      <c r="M23" s="10">
        <f t="shared" si="8"/>
        <v>1.0169999999999999</v>
      </c>
      <c r="N23" s="10">
        <f t="shared" si="8"/>
        <v>1.0109999999999999</v>
      </c>
      <c r="O23" s="10">
        <f t="shared" si="8"/>
        <v>1.0169999999999999</v>
      </c>
      <c r="P23" s="10">
        <f t="shared" si="8"/>
        <v>0.98899999999999999</v>
      </c>
      <c r="Q23" s="10">
        <f t="shared" ref="Q23:U25" si="9">Q5/100+1</f>
        <v>1.002</v>
      </c>
      <c r="R23" s="10">
        <f t="shared" si="9"/>
        <v>1.0076802179806716</v>
      </c>
      <c r="S23" s="10">
        <f t="shared" si="9"/>
        <v>1.0043823786370805</v>
      </c>
      <c r="T23" s="10">
        <f t="shared" si="9"/>
        <v>1.002767551553807</v>
      </c>
      <c r="U23" s="10">
        <f t="shared" si="9"/>
        <v>0.98912857814642019</v>
      </c>
      <c r="V23" s="10">
        <f t="shared" ref="V23:W25" si="10">V5/100+1</f>
        <v>1.0021970887287148</v>
      </c>
      <c r="W23" s="10">
        <f t="shared" si="10"/>
        <v>1.0023476190223903</v>
      </c>
      <c r="X23" s="10">
        <f t="shared" ref="X23:Z25" si="11">X5/100+1</f>
        <v>0.98203773526937865</v>
      </c>
      <c r="Y23" s="10">
        <f t="shared" si="11"/>
        <v>0.98953866836868454</v>
      </c>
      <c r="Z23" s="10">
        <f t="shared" si="11"/>
        <v>0.98599999999999999</v>
      </c>
      <c r="AA23" s="10">
        <f t="shared" ref="AA23" si="12">AA5/100+1</f>
        <v>0.995</v>
      </c>
    </row>
    <row r="24" spans="1:27" x14ac:dyDescent="0.2">
      <c r="A24" s="3" t="s">
        <v>7</v>
      </c>
      <c r="B24" s="10">
        <f>B6/100+1</f>
        <v>1.0409999999999999</v>
      </c>
      <c r="C24" s="10">
        <f t="shared" ref="C24:K24" si="13">C6/100+1</f>
        <v>1.026</v>
      </c>
      <c r="D24" s="10">
        <f t="shared" si="13"/>
        <v>1.0469999999999999</v>
      </c>
      <c r="E24" s="10">
        <f t="shared" si="13"/>
        <v>1.044</v>
      </c>
      <c r="F24" s="10">
        <f t="shared" si="13"/>
        <v>1.022</v>
      </c>
      <c r="G24" s="10">
        <f t="shared" si="13"/>
        <v>1.012</v>
      </c>
      <c r="H24" s="10">
        <f t="shared" si="13"/>
        <v>1.02</v>
      </c>
      <c r="I24" s="10">
        <f t="shared" si="13"/>
        <v>1.0189999999999999</v>
      </c>
      <c r="J24" s="10">
        <f t="shared" si="13"/>
        <v>1.024</v>
      </c>
      <c r="K24" s="10">
        <f t="shared" si="13"/>
        <v>1.022</v>
      </c>
      <c r="L24" s="10">
        <f t="shared" si="8"/>
        <v>1.0289999999999999</v>
      </c>
      <c r="M24" s="10">
        <f t="shared" si="8"/>
        <v>1.024</v>
      </c>
      <c r="N24" s="10">
        <f t="shared" si="8"/>
        <v>1.036</v>
      </c>
      <c r="O24" s="10">
        <f t="shared" si="8"/>
        <v>1.026</v>
      </c>
      <c r="P24" s="10">
        <f t="shared" si="8"/>
        <v>1.0269999999999999</v>
      </c>
      <c r="Q24" s="10">
        <f t="shared" si="9"/>
        <v>1.0369999999999999</v>
      </c>
      <c r="R24" s="10">
        <f t="shared" si="9"/>
        <v>1.0186100122545652</v>
      </c>
      <c r="S24" s="10">
        <f t="shared" si="9"/>
        <v>1.0134072570121089</v>
      </c>
      <c r="T24" s="10">
        <f t="shared" si="9"/>
        <v>1.0229999999999999</v>
      </c>
      <c r="U24" s="10">
        <f t="shared" si="9"/>
        <v>1.044</v>
      </c>
      <c r="V24" s="10">
        <f t="shared" si="10"/>
        <v>1.034</v>
      </c>
      <c r="W24" s="10">
        <f t="shared" si="10"/>
        <v>1.014</v>
      </c>
      <c r="X24" s="10">
        <f t="shared" si="11"/>
        <v>1.0109999999999999</v>
      </c>
      <c r="Y24" s="10">
        <f t="shared" si="11"/>
        <v>1.0149999999999999</v>
      </c>
      <c r="Z24" s="10">
        <f t="shared" si="11"/>
        <v>1.01</v>
      </c>
      <c r="AA24" s="10">
        <f t="shared" ref="AA24" si="14">AA6/100+1</f>
        <v>1.01</v>
      </c>
    </row>
    <row r="25" spans="1:27" x14ac:dyDescent="0.2">
      <c r="A25" s="8" t="s">
        <v>8</v>
      </c>
      <c r="B25" s="28">
        <f>B7/100+1</f>
        <v>1.042</v>
      </c>
      <c r="C25" s="28">
        <f t="shared" ref="C25:K25" si="15">C7/100+1</f>
        <v>1.042</v>
      </c>
      <c r="D25" s="28">
        <f t="shared" si="15"/>
        <v>1.0109999999999999</v>
      </c>
      <c r="E25" s="28">
        <f t="shared" si="15"/>
        <v>0.98199999999999998</v>
      </c>
      <c r="F25" s="28">
        <f t="shared" si="15"/>
        <v>0.995</v>
      </c>
      <c r="G25" s="28">
        <f t="shared" si="15"/>
        <v>0.98</v>
      </c>
      <c r="H25" s="28">
        <f t="shared" si="15"/>
        <v>0.95299999999999996</v>
      </c>
      <c r="I25" s="28">
        <f t="shared" si="15"/>
        <v>0.94699999999999995</v>
      </c>
      <c r="J25" s="28">
        <f t="shared" si="15"/>
        <v>0.96399999999999997</v>
      </c>
      <c r="K25" s="28">
        <f t="shared" si="15"/>
        <v>0.96799999999999997</v>
      </c>
      <c r="L25" s="28">
        <f t="shared" si="8"/>
        <v>0.94799999999999995</v>
      </c>
      <c r="M25" s="28">
        <f t="shared" si="8"/>
        <v>1.0049999999999999</v>
      </c>
      <c r="N25" s="28">
        <f t="shared" si="8"/>
        <v>0.96899999999999997</v>
      </c>
      <c r="O25" s="28">
        <f t="shared" si="8"/>
        <v>1.0009999999999999</v>
      </c>
      <c r="P25" s="28">
        <f t="shared" si="8"/>
        <v>0.92300000000000004</v>
      </c>
      <c r="Q25" s="28">
        <f t="shared" si="9"/>
        <v>0.94699999999999995</v>
      </c>
      <c r="R25" s="28">
        <f t="shared" si="9"/>
        <v>0.98907020572610649</v>
      </c>
      <c r="S25" s="28">
        <f t="shared" si="9"/>
        <v>0.99097512162497159</v>
      </c>
      <c r="T25" s="28">
        <f t="shared" si="9"/>
        <v>0.96960000000000002</v>
      </c>
      <c r="U25" s="28">
        <f t="shared" si="9"/>
        <v>0.89273927392739272</v>
      </c>
      <c r="V25" s="28">
        <f t="shared" si="10"/>
        <v>0.94099999999999995</v>
      </c>
      <c r="W25" s="28">
        <f t="shared" si="10"/>
        <v>0.98</v>
      </c>
      <c r="X25" s="28">
        <f t="shared" si="11"/>
        <v>0.92</v>
      </c>
      <c r="Y25" s="28">
        <f t="shared" si="11"/>
        <v>0.93500000000000005</v>
      </c>
      <c r="Z25" s="28">
        <f t="shared" si="11"/>
        <v>0.92999999999999994</v>
      </c>
      <c r="AA25" s="28">
        <f t="shared" ref="AA25" si="16">AA7/100+1</f>
        <v>0.97</v>
      </c>
    </row>
    <row r="26" spans="1:27" x14ac:dyDescent="0.2">
      <c r="A26" s="8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f t="shared" ref="V26:AA26" si="17">V14/100+1</f>
        <v>1.022646737982142</v>
      </c>
      <c r="W26" s="28">
        <f t="shared" si="17"/>
        <v>1.0351939627263269</v>
      </c>
      <c r="X26" s="28">
        <f t="shared" si="17"/>
        <v>1.0254194910061634</v>
      </c>
      <c r="Y26" s="28">
        <f t="shared" si="17"/>
        <v>1.0238421051585269</v>
      </c>
      <c r="Z26" s="28">
        <f t="shared" si="17"/>
        <v>1.008</v>
      </c>
      <c r="AA26" s="28">
        <f t="shared" si="17"/>
        <v>1.018</v>
      </c>
    </row>
    <row r="27" spans="1:27" ht="12" thickBot="1" x14ac:dyDescent="0.25">
      <c r="A27" s="12" t="str">
        <f>A15</f>
        <v>I. Pris- og lønudvikling anlægsområdet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">
        <f>W15/100+1</f>
        <v>1.01</v>
      </c>
      <c r="X27" s="17">
        <f>X15/100+1</f>
        <v>1.0179001642890773</v>
      </c>
      <c r="Y27" s="17">
        <f>Y15/100+1</f>
        <v>1.0249999999999999</v>
      </c>
      <c r="Z27" s="17">
        <f>Z15/100+1</f>
        <v>1.0129999999999999</v>
      </c>
      <c r="AA27" s="17">
        <f>AA15/100+1</f>
        <v>1.016</v>
      </c>
    </row>
    <row r="28" spans="1:27" x14ac:dyDescent="0.2">
      <c r="A28" s="15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1"/>
      <c r="AA28" s="31"/>
    </row>
    <row r="29" spans="1:27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1"/>
      <c r="AA29" s="31"/>
    </row>
    <row r="30" spans="1:27" s="2" customFormat="1" x14ac:dyDescent="0.2">
      <c r="A30" s="20" t="s">
        <v>11</v>
      </c>
      <c r="B30" s="20"/>
      <c r="C30" s="20"/>
      <c r="D30" s="20"/>
      <c r="E30" s="20"/>
      <c r="F30" s="20" t="str">
        <f>AA4</f>
        <v>2014*</v>
      </c>
      <c r="G30" s="20" t="s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2"/>
      <c r="AA30" s="39"/>
    </row>
    <row r="31" spans="1:27" s="2" customFormat="1" ht="22.5" x14ac:dyDescent="0.2">
      <c r="A31" s="20"/>
      <c r="B31" s="21" t="s">
        <v>12</v>
      </c>
      <c r="C31" s="21">
        <f t="shared" ref="C31:U31" si="18">C19</f>
        <v>1990</v>
      </c>
      <c r="D31" s="21">
        <f t="shared" si="18"/>
        <v>1991</v>
      </c>
      <c r="E31" s="21">
        <f t="shared" si="18"/>
        <v>1992</v>
      </c>
      <c r="F31" s="21">
        <f t="shared" si="18"/>
        <v>1993</v>
      </c>
      <c r="G31" s="21">
        <f t="shared" si="18"/>
        <v>1994</v>
      </c>
      <c r="H31" s="21">
        <f t="shared" si="18"/>
        <v>1995</v>
      </c>
      <c r="I31" s="21">
        <f t="shared" si="18"/>
        <v>1996</v>
      </c>
      <c r="J31" s="21">
        <f t="shared" si="18"/>
        <v>1997</v>
      </c>
      <c r="K31" s="21">
        <f t="shared" si="18"/>
        <v>1998</v>
      </c>
      <c r="L31" s="21">
        <f t="shared" si="18"/>
        <v>1999</v>
      </c>
      <c r="M31" s="21">
        <f t="shared" si="18"/>
        <v>2000</v>
      </c>
      <c r="N31" s="21">
        <f t="shared" si="18"/>
        <v>2001</v>
      </c>
      <c r="O31" s="21">
        <f t="shared" si="18"/>
        <v>2002</v>
      </c>
      <c r="P31" s="21">
        <f t="shared" si="18"/>
        <v>2003</v>
      </c>
      <c r="Q31" s="21">
        <f t="shared" si="18"/>
        <v>2004</v>
      </c>
      <c r="R31" s="21">
        <f t="shared" si="18"/>
        <v>2005</v>
      </c>
      <c r="S31" s="26">
        <f t="shared" si="18"/>
        <v>2006</v>
      </c>
      <c r="T31" s="26">
        <f t="shared" si="18"/>
        <v>2007</v>
      </c>
      <c r="U31" s="26">
        <f t="shared" si="18"/>
        <v>2008</v>
      </c>
      <c r="V31" s="26">
        <f>V19</f>
        <v>2009</v>
      </c>
      <c r="W31" s="26">
        <f>W19</f>
        <v>2010</v>
      </c>
      <c r="X31" s="38">
        <v>2011</v>
      </c>
      <c r="Y31" s="38">
        <v>2012</v>
      </c>
      <c r="Z31" s="34" t="s">
        <v>36</v>
      </c>
      <c r="AA31" s="34" t="s">
        <v>38</v>
      </c>
    </row>
    <row r="32" spans="1:27" x14ac:dyDescent="0.2">
      <c r="A32" s="3" t="s">
        <v>5</v>
      </c>
      <c r="B32" s="18">
        <f>PRODUCT(C20:$AA$20)</f>
        <v>1.6854484251517852</v>
      </c>
      <c r="C32" s="18">
        <f>PRODUCT(D20:$AA$20)</f>
        <v>1.6379479350357486</v>
      </c>
      <c r="D32" s="18">
        <f>PRODUCT(E20:$AA$20)</f>
        <v>1.5964404824909832</v>
      </c>
      <c r="E32" s="18">
        <f>PRODUCT(F20:$AA$20)</f>
        <v>1.5575029097473005</v>
      </c>
      <c r="F32" s="18">
        <f>PRODUCT(G20:$AA$20)</f>
        <v>1.5314679545204535</v>
      </c>
      <c r="G32" s="18">
        <f>PRODUCT(H20:$AA$20)</f>
        <v>1.5043889533599732</v>
      </c>
      <c r="H32" s="18">
        <f>PRODUCT(I20:$AA$20)</f>
        <v>1.4806977887401311</v>
      </c>
      <c r="I32" s="18">
        <f>PRODUCT(J20:$AA$20)</f>
        <v>1.4488236680431821</v>
      </c>
      <c r="J32" s="18">
        <f>PRODUCT(K20:$AA$20)</f>
        <v>1.4176356830168115</v>
      </c>
      <c r="K32" s="18">
        <f>PRODUCT(L20:$AA$20)</f>
        <v>1.3803658062481128</v>
      </c>
      <c r="L32" s="18">
        <f>PRODUCT(M20:$AA$20)</f>
        <v>1.3493311889033359</v>
      </c>
      <c r="M32" s="18">
        <f>PRODUCT(N20:$AA$20)</f>
        <v>1.3125789775324284</v>
      </c>
      <c r="N32" s="18">
        <f>PRODUCT(O20:$AA$20)</f>
        <v>1.274348521876143</v>
      </c>
      <c r="O32" s="18">
        <f>PRODUCT(P20:$AA$20)</f>
        <v>1.2444809783946713</v>
      </c>
      <c r="P32" s="18">
        <f>PRODUCT(Q20:$AA$20)</f>
        <v>1.2153134554635463</v>
      </c>
      <c r="Q32" s="18">
        <f>PRODUCT(R20:$AA$20)</f>
        <v>1.1856716638668747</v>
      </c>
      <c r="R32" s="18">
        <f>PRODUCT(S20:$AA$20)</f>
        <v>1.1610928573826944</v>
      </c>
      <c r="S32" s="18">
        <f>PRODUCT(T20:$AA$20)</f>
        <v>1.1278645148316573</v>
      </c>
      <c r="T32" s="18">
        <f>PRODUCT(U20:$AA$20)</f>
        <v>1.1037705019675996</v>
      </c>
      <c r="U32" s="18">
        <f>PRODUCT(V20:$AA$20)</f>
        <v>1.0781754787492219</v>
      </c>
      <c r="V32" s="18">
        <f>PRODUCT(W20:$AA$20)</f>
        <v>1.0505448226009009</v>
      </c>
      <c r="W32" s="18">
        <f>PRODUCT(X20:$AA$20)</f>
        <v>1.0281718090358367</v>
      </c>
      <c r="X32" s="18">
        <f>PRODUCT(Y20:$AA$20)</f>
        <v>1.0264926141966917</v>
      </c>
      <c r="Y32" s="18">
        <f>PRODUCT(Z20:AA20)</f>
        <v>1.0120269999999998</v>
      </c>
      <c r="Z32" s="43">
        <f>+AA20</f>
        <v>1.0089999999999999</v>
      </c>
      <c r="AA32" s="31">
        <v>1</v>
      </c>
    </row>
    <row r="33" spans="1:27" x14ac:dyDescent="0.2">
      <c r="A33" s="3" t="s">
        <v>4</v>
      </c>
      <c r="B33" s="18">
        <f>PRODUCT(C$21:$AA21)</f>
        <v>1.8365030669485378</v>
      </c>
      <c r="C33" s="18">
        <f>PRODUCT(D$21:$AA21)</f>
        <v>1.7864815826347646</v>
      </c>
      <c r="D33" s="18">
        <f>PRODUCT(E$21:$AA21)</f>
        <v>1.7446109205417619</v>
      </c>
      <c r="E33" s="18">
        <f>PRODUCT(F$21:$AA21)</f>
        <v>1.7020594346748898</v>
      </c>
      <c r="F33" s="18">
        <f>PRODUCT(G$21:$AA21)</f>
        <v>1.6736080970254572</v>
      </c>
      <c r="G33" s="18">
        <f>PRODUCT(H$21:$AA21)</f>
        <v>1.6391852076645033</v>
      </c>
      <c r="H33" s="18">
        <f>PRODUCT(I$21:$AA21)</f>
        <v>1.6070443212397096</v>
      </c>
      <c r="I33" s="18">
        <f>PRODUCT(J$21:$AA21)</f>
        <v>1.5647948600191905</v>
      </c>
      <c r="J33" s="18">
        <f>PRODUCT(K$21:$AA21)</f>
        <v>1.5251411891025257</v>
      </c>
      <c r="K33" s="18">
        <f>PRODUCT(L$21:$AA21)</f>
        <v>1.4778499894404313</v>
      </c>
      <c r="L33" s="18">
        <f>PRODUCT(M$21:$AA21)</f>
        <v>1.4389970685885412</v>
      </c>
      <c r="M33" s="18">
        <f>PRODUCT(N$21:$AA21)</f>
        <v>1.3970845326102341</v>
      </c>
      <c r="N33" s="18">
        <f>PRODUCT(O$21:$AA21)</f>
        <v>1.3524535649663452</v>
      </c>
      <c r="O33" s="18">
        <f>PRODUCT(P$21:$AA21)</f>
        <v>1.3194668926500925</v>
      </c>
      <c r="P33" s="18">
        <f>PRODUCT(Q$21:$AA21)</f>
        <v>1.2797933003395661</v>
      </c>
      <c r="Q33" s="18">
        <f>PRODUCT(R$21:$AA21)</f>
        <v>1.2413126094467182</v>
      </c>
      <c r="R33" s="18">
        <f>PRODUCT(S$21:$AA21)</f>
        <v>1.2127098496554152</v>
      </c>
      <c r="S33" s="18">
        <f>PRODUCT(T$21:$AA21)</f>
        <v>1.1729800500568019</v>
      </c>
      <c r="T33" s="18">
        <f>PRODUCT(U$21:$AA21)</f>
        <v>1.142006341654686</v>
      </c>
      <c r="U33" s="18">
        <f>PRODUCT(V$21:$AA21)</f>
        <v>1.1059162433426319</v>
      </c>
      <c r="V33" s="18">
        <f>PRODUCT(W$21:$AA21)</f>
        <v>1.0717274954280369</v>
      </c>
      <c r="W33" s="18">
        <f>PRODUCT(X$21:$AA21)</f>
        <v>1.0441355983628211</v>
      </c>
      <c r="X33" s="18">
        <f>PRODUCT(Y$21:$AA21)</f>
        <v>1.0385950845118537</v>
      </c>
      <c r="Y33" s="18">
        <f t="shared" ref="Y33:Y37" si="19">PRODUCT(Z21:AA21)</f>
        <v>1.0180769999999999</v>
      </c>
      <c r="Z33" s="43">
        <f t="shared" ref="Z33:Z39" si="20">+AA21</f>
        <v>1.0109999999999999</v>
      </c>
      <c r="AA33" s="31">
        <v>1</v>
      </c>
    </row>
    <row r="34" spans="1:27" x14ac:dyDescent="0.2">
      <c r="A34" s="3" t="s">
        <v>9</v>
      </c>
      <c r="B34" s="18">
        <f>PRODUCT(C$22:$AA22)</f>
        <v>1.5982251218235479</v>
      </c>
      <c r="C34" s="18">
        <f>PRODUCT(D$22:$AA22)</f>
        <v>1.5982251218235479</v>
      </c>
      <c r="D34" s="18">
        <f>PRODUCT(E$22:$AA22)</f>
        <v>1.5982251218235479</v>
      </c>
      <c r="E34" s="18">
        <f>PRODUCT(F$22:$AA22)</f>
        <v>1.5982251218235479</v>
      </c>
      <c r="F34" s="18">
        <f>PRODUCT(G$22:$AA22)</f>
        <v>1.5982251218235479</v>
      </c>
      <c r="G34" s="18">
        <f>PRODUCT(H$22:$AA22)</f>
        <v>1.5982251218235479</v>
      </c>
      <c r="H34" s="18">
        <f>PRODUCT(I$22:$AA22)</f>
        <v>1.5982251218235479</v>
      </c>
      <c r="I34" s="18">
        <f>PRODUCT(J$22:$AA22)</f>
        <v>1.5577242902763617</v>
      </c>
      <c r="J34" s="18">
        <f>PRODUCT(K$22:$AA22)</f>
        <v>1.5197310149037677</v>
      </c>
      <c r="K34" s="18">
        <f>PRODUCT(L$22:$AA22)</f>
        <v>1.4754670047609402</v>
      </c>
      <c r="L34" s="18">
        <f>PRODUCT(M$22:$AA22)</f>
        <v>1.4352791875106417</v>
      </c>
      <c r="M34" s="18">
        <f>PRODUCT(N$22:$AA22)</f>
        <v>1.3934749393307204</v>
      </c>
      <c r="N34" s="18">
        <f>PRODUCT(O$22:$AA22)</f>
        <v>1.347654680203791</v>
      </c>
      <c r="O34" s="18">
        <f>PRODUCT(P$22:$AA22)</f>
        <v>1.3147850538573573</v>
      </c>
      <c r="P34" s="18">
        <f>PRODUCT(Q$22:$AA22)</f>
        <v>1.2752522345852157</v>
      </c>
      <c r="Q34" s="18">
        <f>PRODUCT(R$22:$AA22)</f>
        <v>1.2369080839817805</v>
      </c>
      <c r="R34" s="18">
        <f>PRODUCT(S$22:$AA22)</f>
        <v>1.2114672712848003</v>
      </c>
      <c r="S34" s="18">
        <f>PRODUCT(T$22:$AA22)</f>
        <v>1.1732522966334111</v>
      </c>
      <c r="T34" s="18">
        <f>PRODUCT(U$22:$AA22)</f>
        <v>1.1429462002330315</v>
      </c>
      <c r="U34" s="18">
        <f>PRODUCT(V$22:$AA22)</f>
        <v>1.1051146891370869</v>
      </c>
      <c r="V34" s="18">
        <f>PRODUCT(W$22:$AA22)</f>
        <v>1.0703194119103077</v>
      </c>
      <c r="W34" s="18">
        <f>PRODUCT(X$22:$AA22)</f>
        <v>1.0440852988524829</v>
      </c>
      <c r="X34" s="18">
        <f>PRODUCT(Y$22:$AA22)</f>
        <v>1.0378481978235103</v>
      </c>
      <c r="Y34" s="18">
        <f t="shared" si="19"/>
        <v>1.0180769999999999</v>
      </c>
      <c r="Z34" s="43">
        <f t="shared" si="20"/>
        <v>1.0109999999999999</v>
      </c>
      <c r="AA34" s="31">
        <v>1</v>
      </c>
    </row>
    <row r="35" spans="1:27" x14ac:dyDescent="0.2">
      <c r="A35" s="3" t="s">
        <v>6</v>
      </c>
      <c r="B35" s="18">
        <f>PRODUCT(C$23:$AA23)</f>
        <v>1.1026198893339374</v>
      </c>
      <c r="C35" s="18">
        <f>PRODUCT(D$23:$AA23)</f>
        <v>1.0705047469261535</v>
      </c>
      <c r="D35" s="18">
        <f>PRODUCT(E$23:$AA23)</f>
        <v>1.031314785092633</v>
      </c>
      <c r="E35" s="18">
        <f>PRODUCT(F$23:$AA23)</f>
        <v>1.0071433448170239</v>
      </c>
      <c r="F35" s="18">
        <f>PRODUCT(G$23:$AA23)</f>
        <v>0.99421850426162317</v>
      </c>
      <c r="G35" s="18">
        <f>PRODUCT(H$23:$AA23)</f>
        <v>0.9932252789826409</v>
      </c>
      <c r="H35" s="18">
        <f>PRODUCT(I$23:$AA23)</f>
        <v>0.99621392074487591</v>
      </c>
      <c r="I35" s="18">
        <f>PRODUCT(J$23:$AA23)</f>
        <v>1.0022272844515847</v>
      </c>
      <c r="J35" s="18">
        <f>PRODUCT(K$23:$AA23)</f>
        <v>0.99922959566459124</v>
      </c>
      <c r="K35" s="18">
        <f>PRODUCT(L$23:$AA23)</f>
        <v>0.99624087304545494</v>
      </c>
      <c r="L35" s="18">
        <f>PRODUCT(M$23:$AA23)</f>
        <v>0.99624087304545494</v>
      </c>
      <c r="M35" s="18">
        <f>PRODUCT(N$23:$AA23)</f>
        <v>0.97958787910074252</v>
      </c>
      <c r="N35" s="18">
        <f>PRODUCT(O$23:$AA23)</f>
        <v>0.96892965291863775</v>
      </c>
      <c r="O35" s="18">
        <f>PRODUCT(P$23:$AA23)</f>
        <v>0.95273318871055812</v>
      </c>
      <c r="P35" s="18">
        <f>PRODUCT(Q$23:$AA23)</f>
        <v>0.96332981669419437</v>
      </c>
      <c r="Q35" s="18">
        <f>PRODUCT(R$23:$AA23)</f>
        <v>0.96140700268881685</v>
      </c>
      <c r="R35" s="18">
        <f>PRODUCT(S$23:$AA23)</f>
        <v>0.95407946443110347</v>
      </c>
      <c r="S35" s="18">
        <f>PRODUCT(T$23:$AA23)</f>
        <v>0.94991657034620958</v>
      </c>
      <c r="T35" s="18">
        <f>PRODUCT(U$23:$AA23)</f>
        <v>0.94729488292106789</v>
      </c>
      <c r="U35" s="18">
        <f>PRODUCT(V$23:$AA23)</f>
        <v>0.95770651445159261</v>
      </c>
      <c r="V35" s="18">
        <f>PRODUCT(W$23:$AA23)</f>
        <v>0.95560696116812882</v>
      </c>
      <c r="W35" s="18">
        <f>PRODUCT(X$23:$AA23)</f>
        <v>0.95336881440408006</v>
      </c>
      <c r="X35" s="18">
        <f>PRODUCT(Y$23:$AA23)</f>
        <v>0.97080670137646541</v>
      </c>
      <c r="Y35" s="18">
        <f t="shared" si="19"/>
        <v>0.98107</v>
      </c>
      <c r="Z35" s="43">
        <f t="shared" si="20"/>
        <v>0.995</v>
      </c>
      <c r="AA35" s="31">
        <v>1</v>
      </c>
    </row>
    <row r="36" spans="1:27" x14ac:dyDescent="0.2">
      <c r="A36" s="8" t="s">
        <v>7</v>
      </c>
      <c r="B36" s="18">
        <f>PRODUCT(C$24:$AA24)</f>
        <v>1.8209974069745594</v>
      </c>
      <c r="C36" s="18">
        <f>PRODUCT(D$24:$AA24)</f>
        <v>1.7748512738543456</v>
      </c>
      <c r="D36" s="18">
        <f>PRODUCT(E$24:$AA24)</f>
        <v>1.6951779119907791</v>
      </c>
      <c r="E36" s="18">
        <f>PRODUCT(F$24:$AA24)</f>
        <v>1.6237336321750755</v>
      </c>
      <c r="F36" s="18">
        <f>PRODUCT(G$24:$AA24)</f>
        <v>1.5887804620108377</v>
      </c>
      <c r="G36" s="18">
        <f>PRODUCT(H$24:$AA24)</f>
        <v>1.5699411679948985</v>
      </c>
      <c r="H36" s="18">
        <f>PRODUCT(I$24:$AA24)</f>
        <v>1.5391580078381353</v>
      </c>
      <c r="I36" s="18">
        <f>PRODUCT(J$24:$AA24)</f>
        <v>1.5104592814898297</v>
      </c>
      <c r="J36" s="18">
        <f>PRODUCT(K$24:$AA24)</f>
        <v>1.4750578920799116</v>
      </c>
      <c r="K36" s="18">
        <f>PRODUCT(L$24:$AA24)</f>
        <v>1.443305178160383</v>
      </c>
      <c r="L36" s="18">
        <f>PRODUCT(M$24:$AA24)</f>
        <v>1.4026289389313733</v>
      </c>
      <c r="M36" s="18">
        <f>PRODUCT(N$24:$AA24)</f>
        <v>1.3697548231751691</v>
      </c>
      <c r="N36" s="18">
        <f>PRODUCT(O$24:$AA24)</f>
        <v>1.322157165226997</v>
      </c>
      <c r="O36" s="18">
        <f>PRODUCT(P$24:$AA24)</f>
        <v>1.2886522078235838</v>
      </c>
      <c r="P36" s="18">
        <f>PRODUCT(Q$24:$AA24)</f>
        <v>1.2547733279684365</v>
      </c>
      <c r="Q36" s="18">
        <f>PRODUCT(R$24:$AA24)</f>
        <v>1.2100032092270361</v>
      </c>
      <c r="R36" s="18">
        <f>PRODUCT(S$24:$AA24)</f>
        <v>1.187896441886376</v>
      </c>
      <c r="S36" s="18">
        <f>PRODUCT(T$24:$AA24)</f>
        <v>1.1721807137919307</v>
      </c>
      <c r="T36" s="18">
        <f>PRODUCT(U$24:$AA24)</f>
        <v>1.1458266996988569</v>
      </c>
      <c r="U36" s="18">
        <f>PRODUCT(V$24:$AA24)</f>
        <v>1.097535152968254</v>
      </c>
      <c r="V36" s="18">
        <f>PRODUCT(W$24:$AA24)</f>
        <v>1.0614459893309998</v>
      </c>
      <c r="W36" s="18">
        <f>PRODUCT(X$24:$AA24)</f>
        <v>1.0467909164999998</v>
      </c>
      <c r="X36" s="18">
        <f>PRODUCT(Y$24:$AA24)</f>
        <v>1.0354015000000001</v>
      </c>
      <c r="Y36" s="18">
        <f t="shared" si="19"/>
        <v>1.0201</v>
      </c>
      <c r="Z36" s="43">
        <f t="shared" si="20"/>
        <v>1.01</v>
      </c>
      <c r="AA36" s="31">
        <v>1</v>
      </c>
    </row>
    <row r="37" spans="1:27" x14ac:dyDescent="0.2">
      <c r="A37" s="8" t="s">
        <v>8</v>
      </c>
      <c r="B37" s="18">
        <f>PRODUCT(C$25:$AA25)</f>
        <v>0.41661572909968142</v>
      </c>
      <c r="C37" s="18">
        <f>PRODUCT(D$25:$AA25)</f>
        <v>0.39982315652560596</v>
      </c>
      <c r="D37" s="18">
        <f>PRODUCT(E$25:$AA25)</f>
        <v>0.39547295403126215</v>
      </c>
      <c r="E37" s="18">
        <f>PRODUCT(F$25:$AA25)</f>
        <v>0.40272194911533843</v>
      </c>
      <c r="F37" s="18">
        <f>PRODUCT(G$25:$AA25)</f>
        <v>0.40474567750285267</v>
      </c>
      <c r="G37" s="18">
        <f>PRODUCT(H$25:$AA25)</f>
        <v>0.41300579337025778</v>
      </c>
      <c r="H37" s="18">
        <f>PRODUCT(I$25:$AA25)</f>
        <v>0.43337438968547526</v>
      </c>
      <c r="I37" s="18">
        <f>PRODUCT(J$25:$AA25)</f>
        <v>0.45762871138909733</v>
      </c>
      <c r="J37" s="18">
        <f>PRODUCT(K$25:$AA25)</f>
        <v>0.47471858027914654</v>
      </c>
      <c r="K37" s="18">
        <f>PRODUCT(L$25:$AA25)</f>
        <v>0.49041175648672158</v>
      </c>
      <c r="L37" s="18">
        <f>PRODUCT(M$25:$AA25)</f>
        <v>0.51731197941637297</v>
      </c>
      <c r="M37" s="18">
        <f>PRODUCT(N$25:$AA25)</f>
        <v>0.51473828797649068</v>
      </c>
      <c r="N37" s="18">
        <f>PRODUCT(O$25:$AA25)</f>
        <v>0.53120566354642995</v>
      </c>
      <c r="O37" s="18">
        <f>PRODUCT(P$25:$AA25)</f>
        <v>0.53067498855787232</v>
      </c>
      <c r="P37" s="18">
        <f>PRODUCT(Q$25:$AA25)</f>
        <v>0.57494581642239673</v>
      </c>
      <c r="Q37" s="18">
        <f>PRODUCT(R$25:$AA25)</f>
        <v>0.60712335419471675</v>
      </c>
      <c r="R37" s="18">
        <f>PRODUCT(S$25:$AA25)</f>
        <v>0.61383241622267759</v>
      </c>
      <c r="S37" s="18">
        <f>PRODUCT(T$25:$AA25)</f>
        <v>0.61942263012227128</v>
      </c>
      <c r="T37" s="18">
        <f>PRODUCT(U$25:$AA25)</f>
        <v>0.63884347166075839</v>
      </c>
      <c r="U37" s="18">
        <f>PRODUCT(V$25:$AA25)</f>
        <v>0.71559915679559993</v>
      </c>
      <c r="V37" s="18">
        <f>PRODUCT(W$25:$AA25)</f>
        <v>0.76046669160000002</v>
      </c>
      <c r="W37" s="18">
        <f>PRODUCT(X$25:$AA25)</f>
        <v>0.77598641999999995</v>
      </c>
      <c r="X37" s="18">
        <f>PRODUCT(Y$25:$AA25)</f>
        <v>0.84346350000000003</v>
      </c>
      <c r="Y37" s="18">
        <f t="shared" si="19"/>
        <v>0.9020999999999999</v>
      </c>
      <c r="Z37" s="43">
        <f t="shared" si="20"/>
        <v>0.97</v>
      </c>
      <c r="AA37" s="31">
        <v>1</v>
      </c>
    </row>
    <row r="38" spans="1:27" x14ac:dyDescent="0.2">
      <c r="A38" s="8" t="s">
        <v>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f>PRODUCT(V$26:$AA26)</f>
        <v>1.1404867182638692</v>
      </c>
      <c r="V38" s="30">
        <f>PRODUCT(W$26:$AA26)</f>
        <v>1.1152303878798322</v>
      </c>
      <c r="W38" s="30">
        <f>PRODUCT(X$26:$AA26)</f>
        <v>1.0773153901928856</v>
      </c>
      <c r="X38" s="30">
        <f>PRODUCT(Y$26:$AA26)</f>
        <v>1.0506094331557914</v>
      </c>
      <c r="Y38" s="30">
        <f t="shared" ref="Y38" si="21">PRODUCT(Z26:AA26)</f>
        <v>1.0261439999999999</v>
      </c>
      <c r="Z38" s="43">
        <f t="shared" si="20"/>
        <v>1.018</v>
      </c>
      <c r="AA38" s="31">
        <v>1</v>
      </c>
    </row>
    <row r="39" spans="1:27" ht="12" thickBot="1" x14ac:dyDescent="0.25">
      <c r="A39" s="12" t="str">
        <f>A27</f>
        <v>I. Pris- og lønudvikling anlægsområdet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9">
        <f>PRODUCT(W$27:$AA27)</f>
        <v>1.0845599847657716</v>
      </c>
      <c r="W39" s="19">
        <f>PRODUCT(X$27:$AA27)</f>
        <v>1.0738217670948234</v>
      </c>
      <c r="X39" s="19">
        <f>PRODUCT(Y$27:$AA27)</f>
        <v>1.0549381999999998</v>
      </c>
      <c r="Y39" s="19">
        <f t="shared" ref="Y39" si="22">PRODUCT(Z27:AA27)</f>
        <v>1.0292079999999999</v>
      </c>
      <c r="Z39" s="44">
        <f t="shared" si="20"/>
        <v>1.016</v>
      </c>
      <c r="AA39" s="33">
        <v>1</v>
      </c>
    </row>
    <row r="40" spans="1:27" x14ac:dyDescent="0.2">
      <c r="A40" s="15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1"/>
      <c r="AA40" s="31"/>
    </row>
    <row r="41" spans="1:27" x14ac:dyDescent="0.2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1"/>
      <c r="AA41" s="31"/>
    </row>
    <row r="42" spans="1:27" x14ac:dyDescent="0.2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1"/>
      <c r="AA42" s="31"/>
    </row>
    <row r="43" spans="1:27" x14ac:dyDescent="0.2">
      <c r="A43" s="3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1"/>
      <c r="AA43" s="31"/>
    </row>
    <row r="44" spans="1:27" ht="10.5" customHeight="1" x14ac:dyDescent="0.2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1"/>
      <c r="AA44" s="31"/>
    </row>
    <row r="45" spans="1:27" x14ac:dyDescent="0.2">
      <c r="A45" s="3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1"/>
      <c r="AA45" s="31"/>
    </row>
    <row r="46" spans="1:27" x14ac:dyDescent="0.2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1"/>
      <c r="AA46" s="31"/>
    </row>
    <row r="47" spans="1:27" x14ac:dyDescent="0.2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1"/>
      <c r="AA47" s="31"/>
    </row>
    <row r="49" spans="1:22" x14ac:dyDescent="0.2">
      <c r="A49" s="23" t="s">
        <v>13</v>
      </c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4" t="s">
        <v>14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1" t="s">
        <v>17</v>
      </c>
      <c r="C51" s="11"/>
      <c r="D51" s="11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7" t="s">
        <v>25</v>
      </c>
    </row>
    <row r="53" spans="1:22" ht="12.75" x14ac:dyDescent="0.2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35</v>
      </c>
      <c r="K54"/>
      <c r="L54"/>
      <c r="M54"/>
      <c r="N54"/>
      <c r="O54"/>
      <c r="P54"/>
      <c r="Q54"/>
      <c r="R54"/>
      <c r="S54"/>
    </row>
    <row r="55" spans="1:22" ht="12.75" x14ac:dyDescent="0.2">
      <c r="K55"/>
      <c r="L55"/>
      <c r="M55"/>
      <c r="N55"/>
      <c r="O55"/>
      <c r="P55"/>
      <c r="Q55"/>
      <c r="R55"/>
      <c r="S55"/>
    </row>
    <row r="56" spans="1:22" ht="12.75" x14ac:dyDescent="0.2">
      <c r="K56"/>
      <c r="L56"/>
      <c r="M56"/>
      <c r="N56"/>
      <c r="O56"/>
      <c r="P56"/>
      <c r="Q56"/>
      <c r="R56"/>
      <c r="S56"/>
    </row>
    <row r="57" spans="1:22" ht="12.75" x14ac:dyDescent="0.2">
      <c r="K57"/>
      <c r="L57"/>
      <c r="M57"/>
      <c r="N57"/>
      <c r="O57"/>
      <c r="P57"/>
      <c r="Q57"/>
      <c r="R57"/>
      <c r="S57"/>
    </row>
  </sheetData>
  <phoneticPr fontId="5" type="noConversion"/>
  <pageMargins left="0.75" right="0.75" top="1" bottom="1" header="0" footer="0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PL 1988-2011 pr. feb. 2010</vt:lpstr>
      <vt:lpstr>Ark2</vt:lpstr>
      <vt:lpstr>Ark3</vt:lpstr>
      <vt:lpstr>'PL 1988-2011 pr. feb. 2010'!Udskriftsområde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Lund Pedersen</dc:creator>
  <cp:lastModifiedBy>Natacha Jensen, NJE.</cp:lastModifiedBy>
  <cp:lastPrinted>2013-08-26T12:35:00Z</cp:lastPrinted>
  <dcterms:created xsi:type="dcterms:W3CDTF">2007-02-19T12:13:23Z</dcterms:created>
  <dcterms:modified xsi:type="dcterms:W3CDTF">2013-12-05T09:19:39Z</dcterms:modified>
</cp:coreProperties>
</file>