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r-my.sharepoint.com/personal/dittd_regioner_dk/Documents/Desktop/Dobbeltdiagnoser/Til S/"/>
    </mc:Choice>
  </mc:AlternateContent>
  <xr:revisionPtr revIDLastSave="1" documentId="8_{653725CB-F4ED-49E7-B0F1-05FFC72362C7}" xr6:coauthVersionLast="47" xr6:coauthVersionMax="47" xr10:uidLastSave="{BC9E1EF6-E846-4CC8-8324-99A59C5FAE57}"/>
  <bookViews>
    <workbookView xWindow="-120" yWindow="-120" windowWidth="29040" windowHeight="15720" xr2:uid="{00000000-000D-0000-FFFF-FFFF00000000}"/>
  </bookViews>
  <sheets>
    <sheet name="PL 1988-2023 pr. juni 2023" sheetId="1" r:id="rId1"/>
  </sheets>
  <definedNames>
    <definedName name="_xlnm.Print_Area" localSheetId="0">'PL 1988-2023 pr. juni 2023'!$A$1:$AD$54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38" i="1" l="1"/>
  <c r="B35" i="1"/>
  <c r="C35" i="1"/>
  <c r="D35" i="1"/>
  <c r="E35" i="1"/>
  <c r="F35" i="1"/>
  <c r="G35" i="1"/>
  <c r="B36" i="1"/>
  <c r="C36" i="1"/>
  <c r="D36" i="1"/>
  <c r="E36" i="1"/>
  <c r="F36" i="1"/>
  <c r="G36" i="1"/>
  <c r="B37" i="1"/>
  <c r="C37" i="1"/>
  <c r="D37" i="1"/>
  <c r="E37" i="1"/>
  <c r="F37" i="1"/>
  <c r="G37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3" i="1"/>
  <c r="U34" i="1"/>
  <c r="U35" i="1"/>
  <c r="U36" i="1"/>
  <c r="U37" i="1"/>
  <c r="U38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V38" i="1"/>
  <c r="W38" i="1"/>
  <c r="X38" i="1"/>
  <c r="Y38" i="1"/>
  <c r="Z38" i="1"/>
  <c r="AB38" i="1"/>
  <c r="AC38" i="1"/>
  <c r="AD38" i="1"/>
  <c r="AE38" i="1"/>
  <c r="AF38" i="1"/>
  <c r="AG38" i="1"/>
  <c r="AH38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3" i="1"/>
  <c r="AI34" i="1"/>
  <c r="AI35" i="1"/>
  <c r="AI36" i="1"/>
  <c r="AI37" i="1"/>
  <c r="AI38" i="1"/>
  <c r="AI39" i="1"/>
  <c r="AI32" i="1"/>
  <c r="AH32" i="1"/>
  <c r="AE32" i="1"/>
  <c r="AF32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G32" i="1"/>
  <c r="AJ23" i="1"/>
  <c r="AJ20" i="1"/>
  <c r="AJ21" i="1"/>
  <c r="AJ22" i="1"/>
  <c r="AJ24" i="1"/>
  <c r="AJ25" i="1"/>
  <c r="AJ26" i="1"/>
  <c r="AJ27" i="1"/>
  <c r="AI20" i="1"/>
  <c r="AI21" i="1" l="1"/>
  <c r="AI22" i="1"/>
  <c r="AI23" i="1"/>
  <c r="AI24" i="1"/>
  <c r="AI25" i="1"/>
  <c r="AI26" i="1"/>
  <c r="AI27" i="1"/>
  <c r="F30" i="1" l="1"/>
  <c r="AH20" i="1" l="1"/>
  <c r="AH21" i="1"/>
  <c r="AH22" i="1"/>
  <c r="AH23" i="1"/>
  <c r="AH24" i="1"/>
  <c r="AH25" i="1"/>
  <c r="AH26" i="1"/>
  <c r="AH27" i="1"/>
  <c r="AG24" i="1"/>
  <c r="AG23" i="1"/>
  <c r="A28" i="1" l="1"/>
  <c r="A40" i="1" s="1"/>
  <c r="AG27" i="1" l="1"/>
  <c r="AG26" i="1"/>
  <c r="AG25" i="1"/>
  <c r="AG22" i="1"/>
  <c r="AG21" i="1"/>
  <c r="AF21" i="1"/>
  <c r="AF22" i="1"/>
  <c r="AF23" i="1"/>
  <c r="AF24" i="1"/>
  <c r="AF25" i="1"/>
  <c r="AF26" i="1"/>
  <c r="AF27" i="1"/>
  <c r="AG20" i="1"/>
  <c r="AF20" i="1" l="1"/>
  <c r="A27" i="1"/>
  <c r="A39" i="1" s="1"/>
  <c r="AD21" i="1" l="1"/>
  <c r="AE20" i="1"/>
  <c r="AE21" i="1"/>
  <c r="AE22" i="1"/>
  <c r="AE23" i="1"/>
  <c r="AE24" i="1"/>
  <c r="AE25" i="1"/>
  <c r="AE26" i="1"/>
  <c r="AE27" i="1"/>
  <c r="AD20" i="1" l="1"/>
  <c r="B12" i="1"/>
  <c r="AD25" i="1" l="1"/>
  <c r="AD22" i="1"/>
  <c r="AD23" i="1"/>
  <c r="AD24" i="1"/>
  <c r="AD26" i="1"/>
  <c r="AD27" i="1"/>
  <c r="AC21" i="1"/>
  <c r="AC22" i="1"/>
  <c r="AC23" i="1"/>
  <c r="AC24" i="1"/>
  <c r="AC25" i="1"/>
  <c r="AC26" i="1"/>
  <c r="AC27" i="1"/>
  <c r="AC20" i="1"/>
  <c r="AB27" i="1" l="1"/>
  <c r="AA27" i="1"/>
  <c r="AB20" i="1" l="1"/>
  <c r="AB21" i="1"/>
  <c r="AB22" i="1"/>
  <c r="AB23" i="1"/>
  <c r="AB24" i="1"/>
  <c r="AB25" i="1"/>
  <c r="AB26" i="1"/>
  <c r="AA20" i="1" l="1"/>
  <c r="AA21" i="1"/>
  <c r="AA22" i="1"/>
  <c r="AA23" i="1"/>
  <c r="AA24" i="1"/>
  <c r="AA25" i="1"/>
  <c r="AA26" i="1"/>
  <c r="Z20" i="1"/>
  <c r="Z27" i="1" l="1"/>
  <c r="Z26" i="1"/>
  <c r="Z25" i="1"/>
  <c r="Z24" i="1"/>
  <c r="Z23" i="1"/>
  <c r="Z22" i="1"/>
  <c r="Z21" i="1"/>
  <c r="Y25" i="1" l="1"/>
  <c r="Y23" i="1"/>
  <c r="Y27" i="1"/>
  <c r="W26" i="1"/>
  <c r="X26" i="1"/>
  <c r="Y26" i="1"/>
  <c r="W21" i="1"/>
  <c r="X21" i="1"/>
  <c r="Y21" i="1"/>
  <c r="W22" i="1"/>
  <c r="X22" i="1"/>
  <c r="Y22" i="1"/>
  <c r="W23" i="1"/>
  <c r="X23" i="1"/>
  <c r="W24" i="1"/>
  <c r="X24" i="1"/>
  <c r="Y24" i="1"/>
  <c r="W25" i="1"/>
  <c r="X25" i="1"/>
  <c r="Y20" i="1"/>
  <c r="X20" i="1"/>
  <c r="W20" i="1"/>
  <c r="W27" i="1"/>
  <c r="X27" i="1"/>
  <c r="U20" i="1"/>
  <c r="V20" i="1"/>
  <c r="U21" i="1"/>
  <c r="V21" i="1"/>
  <c r="U25" i="1"/>
  <c r="V25" i="1"/>
  <c r="U24" i="1"/>
  <c r="V24" i="1"/>
  <c r="U23" i="1"/>
  <c r="V23" i="1"/>
  <c r="U22" i="1"/>
  <c r="V22" i="1"/>
  <c r="P22" i="1"/>
  <c r="Q22" i="1"/>
  <c r="R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C24" i="1"/>
  <c r="D24" i="1"/>
  <c r="E24" i="1"/>
  <c r="F24" i="1"/>
  <c r="G24" i="1"/>
  <c r="H24" i="1"/>
  <c r="I24" i="1"/>
  <c r="J24" i="1"/>
  <c r="K24" i="1"/>
  <c r="L24" i="1"/>
  <c r="N24" i="1"/>
  <c r="O24" i="1"/>
  <c r="P24" i="1"/>
  <c r="Q24" i="1"/>
  <c r="C25" i="1"/>
  <c r="D25" i="1"/>
  <c r="E25" i="1"/>
  <c r="F25" i="1"/>
  <c r="G25" i="1"/>
  <c r="H25" i="1"/>
  <c r="I25" i="1"/>
  <c r="J25" i="1"/>
  <c r="K25" i="1"/>
  <c r="L25" i="1"/>
  <c r="N25" i="1"/>
  <c r="O25" i="1"/>
  <c r="P25" i="1"/>
  <c r="Q25" i="1"/>
  <c r="C21" i="1"/>
  <c r="D21" i="1"/>
  <c r="E21" i="1"/>
  <c r="F21" i="1"/>
  <c r="G21" i="1"/>
  <c r="H21" i="1"/>
  <c r="G33" i="1" s="1"/>
  <c r="I21" i="1"/>
  <c r="J21" i="1"/>
  <c r="K21" i="1"/>
  <c r="L21" i="1"/>
  <c r="N21" i="1"/>
  <c r="O21" i="1"/>
  <c r="P21" i="1"/>
  <c r="Q21" i="1"/>
  <c r="Q20" i="1"/>
  <c r="P20" i="1"/>
  <c r="O20" i="1"/>
  <c r="N20" i="1"/>
  <c r="L20" i="1"/>
  <c r="K20" i="1"/>
  <c r="J20" i="1"/>
  <c r="I20" i="1"/>
  <c r="H20" i="1"/>
  <c r="G20" i="1"/>
  <c r="F20" i="1"/>
  <c r="E20" i="1"/>
  <c r="D20" i="1"/>
  <c r="C20" i="1"/>
  <c r="V26" i="1"/>
  <c r="I22" i="1"/>
  <c r="J22" i="1"/>
  <c r="K22" i="1"/>
  <c r="L22" i="1"/>
  <c r="M22" i="1"/>
  <c r="N22" i="1"/>
  <c r="O22" i="1"/>
  <c r="S22" i="1"/>
  <c r="T22" i="1"/>
  <c r="W19" i="1"/>
  <c r="W31" i="1" s="1"/>
  <c r="T21" i="1"/>
  <c r="M21" i="1"/>
  <c r="T20" i="1"/>
  <c r="M20" i="1"/>
  <c r="T23" i="1"/>
  <c r="T24" i="1"/>
  <c r="M24" i="1"/>
  <c r="T25" i="1"/>
  <c r="M25" i="1"/>
  <c r="V19" i="1"/>
  <c r="V31" i="1" s="1"/>
  <c r="R21" i="1"/>
  <c r="S21" i="1"/>
  <c r="R23" i="1"/>
  <c r="S23" i="1"/>
  <c r="R24" i="1"/>
  <c r="S24" i="1"/>
  <c r="R25" i="1"/>
  <c r="S25" i="1"/>
  <c r="S20" i="1"/>
  <c r="R20" i="1"/>
  <c r="B24" i="1"/>
  <c r="B25" i="1"/>
  <c r="B23" i="1"/>
  <c r="B21" i="1"/>
  <c r="B20" i="1"/>
  <c r="C19" i="1"/>
  <c r="C31" i="1" s="1"/>
  <c r="D19" i="1"/>
  <c r="D31" i="1" s="1"/>
  <c r="E19" i="1"/>
  <c r="E31" i="1" s="1"/>
  <c r="F19" i="1"/>
  <c r="F31" i="1" s="1"/>
  <c r="G19" i="1"/>
  <c r="G31" i="1" s="1"/>
  <c r="H19" i="1"/>
  <c r="H31" i="1" s="1"/>
  <c r="I19" i="1"/>
  <c r="I31" i="1" s="1"/>
  <c r="J19" i="1"/>
  <c r="J31" i="1" s="1"/>
  <c r="K19" i="1"/>
  <c r="K31" i="1" s="1"/>
  <c r="L19" i="1"/>
  <c r="L31" i="1" s="1"/>
  <c r="M19" i="1"/>
  <c r="M31" i="1" s="1"/>
  <c r="N19" i="1"/>
  <c r="N31" i="1" s="1"/>
  <c r="O19" i="1"/>
  <c r="O31" i="1" s="1"/>
  <c r="P19" i="1"/>
  <c r="P31" i="1" s="1"/>
  <c r="Q19" i="1"/>
  <c r="Q31" i="1" s="1"/>
  <c r="R19" i="1"/>
  <c r="R31" i="1" s="1"/>
  <c r="S19" i="1"/>
  <c r="S31" i="1" s="1"/>
  <c r="T19" i="1"/>
  <c r="T31" i="1" s="1"/>
  <c r="U19" i="1"/>
  <c r="U31" i="1" s="1"/>
  <c r="B19" i="1"/>
  <c r="F33" i="1" l="1"/>
  <c r="E33" i="1"/>
  <c r="D33" i="1"/>
  <c r="C33" i="1"/>
  <c r="B33" i="1"/>
</calcChain>
</file>

<file path=xl/sharedStrings.xml><?xml version="1.0" encoding="utf-8"?>
<sst xmlns="http://schemas.openxmlformats.org/spreadsheetml/2006/main" count="51" uniqueCount="40">
  <si>
    <t>1988-
1989</t>
  </si>
  <si>
    <t>D. Lønudvikling</t>
  </si>
  <si>
    <t xml:space="preserve">   - 1. vedr læge</t>
  </si>
  <si>
    <t>)</t>
  </si>
  <si>
    <t>E.    PL excl. sygesikring</t>
  </si>
  <si>
    <t>F.    PL inkl. sygesikring</t>
  </si>
  <si>
    <t>A.   Prisudvikling - kun sygesikring</t>
  </si>
  <si>
    <t>A1. Prisudvikling - kun lægehjælp</t>
  </si>
  <si>
    <t>A2. Prisudvikling - kun medicin</t>
  </si>
  <si>
    <t>G.   PL excl. medicin (sygesikring)</t>
  </si>
  <si>
    <t>A1. = PL specifik for lægehjælp til brug for beregning/fremskrivning af udgifter til alment praktiserende læger og speciallæger</t>
  </si>
  <si>
    <t>PL-faktor - anvendes til at løfte ét år til seneste pris- og lønniveau (p.t.</t>
  </si>
  <si>
    <t xml:space="preserve">
1989</t>
  </si>
  <si>
    <r>
      <t xml:space="preserve">Kilder: </t>
    </r>
    <r>
      <rPr>
        <b/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1989-2004</t>
    </r>
    <r>
      <rPr>
        <b/>
        <sz val="8"/>
        <rFont val="Arial"/>
        <family val="2"/>
      </rPr>
      <t>: Realvæksthæfte, december 2005</t>
    </r>
  </si>
  <si>
    <r>
      <t xml:space="preserve">                     </t>
    </r>
    <r>
      <rPr>
        <b/>
        <u/>
        <sz val="8"/>
        <rFont val="Arial"/>
        <family val="2"/>
      </rPr>
      <t>2005</t>
    </r>
    <r>
      <rPr>
        <b/>
        <sz val="8"/>
        <rFont val="Arial"/>
        <family val="2"/>
      </rPr>
      <t xml:space="preserve">: BV 2007 pr. 26.06.2006 + egne beregninger se sagsnr. 06-144 / 6616639 "PL 2005 - 2007 pr. juni 2006) </t>
    </r>
  </si>
  <si>
    <t>Pris og lønudvikling fordelt på priser og løn
fra år til år, pct.</t>
  </si>
  <si>
    <r>
      <t xml:space="preserve">                   </t>
    </r>
    <r>
      <rPr>
        <b/>
        <u/>
        <sz val="8"/>
        <rFont val="Arial"/>
        <family val="2"/>
      </rPr>
      <t xml:space="preserve"> 2006:</t>
    </r>
    <r>
      <rPr>
        <b/>
        <sz val="8"/>
        <rFont val="Arial"/>
        <family val="2"/>
      </rPr>
      <t xml:space="preserve"> ØV 2007 pr. 21.06.07 + egne beregninger se sagsnr. 07-199 / 667873 "PL 2006-2008" </t>
    </r>
  </si>
  <si>
    <t>H. Pris- og lønudvikling regional udvikling</t>
  </si>
  <si>
    <t>B. Prisudvikling (fødevarer, brændsel etc.) - sundhedsområdet</t>
  </si>
  <si>
    <t xml:space="preserve">F.    PL inkl. sygesikring </t>
  </si>
  <si>
    <t xml:space="preserve">F.   =  Samlede generelle PL til brug for opregning af det regionale bloktilskud og DUT-beløb på bloktilskudsaktstykket samt PL-regulering af de kommunale bidrag til regionerne. </t>
  </si>
  <si>
    <t>E.    =   PL til fremskrivning af sygehusudgifter</t>
  </si>
  <si>
    <t>H    = PL for regional udvikling til brug for opregning af budget i økonomiaftale på regional udviklingsområdet</t>
  </si>
  <si>
    <t xml:space="preserve">          Fra 2009 opgøres indekset for regionernes samlede udgifter, dvs. regional udvikling og sundhed inkl medicin.</t>
  </si>
  <si>
    <t>2008 samt skøn for  2009 og 2010 Økonomisk vejledning 2009 pr. 25 juni 2009 + egne beregninger se sagsnr 08/576 "PL 2007-2009"</t>
  </si>
  <si>
    <t>Skøn for 2009, 2010 og 2011 Internt notat af 25 februar 2010 til økonomidirektørerne - se sagsnr.: 09/3064 "Pl 2009-2011"</t>
  </si>
  <si>
    <t>G. Pris- og lønudvikling, excl. medicintilskud (A1 + B + D)</t>
  </si>
  <si>
    <t xml:space="preserve">   - 2. vedr. medicintilskud</t>
  </si>
  <si>
    <t>A. Praksis</t>
  </si>
  <si>
    <t>C. Prisudvikling, inkl. praksis (A + B)</t>
  </si>
  <si>
    <t>E. Pris- og lønudvikling, excl. praksis (B + D)</t>
  </si>
  <si>
    <t>F. Pris- og lønudvikling, inkl. praksis (A + B + D)</t>
  </si>
  <si>
    <t>I. Pris- og lønudvikling anlægsområdet</t>
  </si>
  <si>
    <t>G.   = PL excl. medicintilskud til brug for opregning af budget i økonomiaftale. Fra 2009 anvendes indekset til opregning af sundhedsudgifter ved økonomiaftale</t>
  </si>
  <si>
    <t>2010 samt skøn for 2011 og 2012 (øk.aftale 2012) se sagsnummer11/27 PL 2010-12 (tidligere vægte clearing …)</t>
  </si>
  <si>
    <t>2022*</t>
  </si>
  <si>
    <t>PL-faktor - anvendes til at løfte det foregående år til årets pris- og lønniveau</t>
  </si>
  <si>
    <t>2023*</t>
  </si>
  <si>
    <t>* skøn pr. juni 2022</t>
  </si>
  <si>
    <t>Pris- og lønudvikling 1988 - 2023 fordelt på løn og priser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</si>
</sst>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00"/>
    <numFmt numFmtId="168" formatCode="_(* #,##0.000_);_(* \(#,##0.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quotePrefix="1" applyFont="1" applyFill="1"/>
    <xf numFmtId="166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166" fontId="3" fillId="2" borderId="0" xfId="0" applyNumberFormat="1" applyFont="1" applyFill="1" applyBorder="1"/>
    <xf numFmtId="167" fontId="3" fillId="2" borderId="0" xfId="0" applyNumberFormat="1" applyFont="1" applyFill="1"/>
    <xf numFmtId="0" fontId="2" fillId="2" borderId="0" xfId="0" applyFont="1" applyFill="1"/>
    <xf numFmtId="0" fontId="3" fillId="2" borderId="2" xfId="0" applyFont="1" applyFill="1" applyBorder="1"/>
    <xf numFmtId="166" fontId="3" fillId="2" borderId="2" xfId="0" applyNumberFormat="1" applyFont="1" applyFill="1" applyBorder="1"/>
    <xf numFmtId="0" fontId="6" fillId="2" borderId="0" xfId="0" applyFont="1" applyFill="1"/>
    <xf numFmtId="0" fontId="7" fillId="2" borderId="0" xfId="0" applyFont="1" applyFill="1"/>
    <xf numFmtId="0" fontId="3" fillId="0" borderId="0" xfId="0" applyFont="1" applyBorder="1"/>
    <xf numFmtId="167" fontId="3" fillId="2" borderId="2" xfId="0" applyNumberFormat="1" applyFont="1" applyFill="1" applyBorder="1"/>
    <xf numFmtId="168" fontId="3" fillId="2" borderId="0" xfId="1" applyNumberFormat="1" applyFont="1" applyFill="1"/>
    <xf numFmtId="0" fontId="8" fillId="2" borderId="0" xfId="0" applyFont="1" applyFill="1"/>
    <xf numFmtId="0" fontId="9" fillId="2" borderId="0" xfId="0" applyFont="1" applyFill="1"/>
    <xf numFmtId="0" fontId="2" fillId="2" borderId="0" xfId="0" quotePrefix="1" applyFont="1" applyFill="1"/>
    <xf numFmtId="0" fontId="2" fillId="0" borderId="0" xfId="0" applyFont="1"/>
    <xf numFmtId="167" fontId="3" fillId="2" borderId="0" xfId="0" applyNumberFormat="1" applyFont="1" applyFill="1" applyBorder="1"/>
    <xf numFmtId="0" fontId="3" fillId="0" borderId="2" xfId="0" applyFont="1" applyBorder="1"/>
    <xf numFmtId="168" fontId="3" fillId="2" borderId="0" xfId="1" applyNumberFormat="1" applyFont="1" applyFill="1" applyBorder="1"/>
    <xf numFmtId="0" fontId="3" fillId="3" borderId="0" xfId="0" applyFont="1" applyFill="1"/>
    <xf numFmtId="166" fontId="3" fillId="3" borderId="0" xfId="0" applyNumberFormat="1" applyFont="1" applyFill="1"/>
    <xf numFmtId="166" fontId="3" fillId="3" borderId="2" xfId="0" applyNumberFormat="1" applyFont="1" applyFill="1" applyBorder="1"/>
    <xf numFmtId="166" fontId="3" fillId="0" borderId="0" xfId="0" applyNumberFormat="1" applyFont="1"/>
    <xf numFmtId="166" fontId="3" fillId="3" borderId="0" xfId="0" applyNumberFormat="1" applyFont="1" applyFill="1" applyBorder="1"/>
    <xf numFmtId="166" fontId="3" fillId="0" borderId="0" xfId="0" applyNumberFormat="1" applyFont="1" applyBorder="1"/>
    <xf numFmtId="166" fontId="3" fillId="0" borderId="2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4" fillId="3" borderId="0" xfId="0" applyFont="1" applyFill="1"/>
    <xf numFmtId="0" fontId="4" fillId="4" borderId="0" xfId="0" applyFont="1" applyFill="1" applyAlignment="1">
      <alignment wrapText="1"/>
    </xf>
    <xf numFmtId="0" fontId="4" fillId="4" borderId="0" xfId="0" applyFont="1" applyFill="1"/>
    <xf numFmtId="0" fontId="12" fillId="4" borderId="0" xfId="0" applyFont="1" applyFill="1"/>
    <xf numFmtId="0" fontId="4" fillId="4" borderId="0" xfId="0" applyFont="1" applyFill="1" applyAlignment="1"/>
    <xf numFmtId="0" fontId="3" fillId="4" borderId="0" xfId="0" applyFont="1" applyFill="1"/>
    <xf numFmtId="0" fontId="4" fillId="4" borderId="0" xfId="0" applyFont="1" applyFill="1" applyAlignment="1">
      <alignment horizontal="right" wrapText="1"/>
    </xf>
    <xf numFmtId="167" fontId="3" fillId="0" borderId="0" xfId="0" applyNumberFormat="1" applyFont="1"/>
    <xf numFmtId="0" fontId="11" fillId="4" borderId="0" xfId="0" applyFont="1" applyFill="1" applyAlignment="1">
      <alignment horizontal="right"/>
    </xf>
    <xf numFmtId="1" fontId="3" fillId="2" borderId="2" xfId="0" applyNumberFormat="1" applyFont="1" applyFill="1" applyBorder="1"/>
  </cellXfs>
  <cellStyles count="4">
    <cellStyle name="Komma" xfId="1" builtinId="3"/>
    <cellStyle name="K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showGridLines="0" showRowColHeaders="0" tabSelected="1" zoomScaleNormal="100" zoomScaleSheetLayoutView="100" workbookViewId="0">
      <pane xSplit="1" topLeftCell="E1" activePane="topRight" state="frozen"/>
      <selection pane="topRight" activeCell="AA39" sqref="AA39"/>
    </sheetView>
  </sheetViews>
  <sheetFormatPr defaultColWidth="9.140625" defaultRowHeight="11.25" x14ac:dyDescent="0.2"/>
  <cols>
    <col min="1" max="1" width="40.140625" style="1" customWidth="1"/>
    <col min="2" max="23" width="5.85546875" style="1" customWidth="1"/>
    <col min="24" max="25" width="7.42578125" style="1" bestFit="1" customWidth="1"/>
    <col min="26" max="26" width="8" style="1" customWidth="1"/>
    <col min="27" max="30" width="9.42578125" style="1" bestFit="1" customWidth="1"/>
    <col min="31" max="16384" width="9.140625" style="1"/>
  </cols>
  <sheetData>
    <row r="1" spans="1:36" ht="15.75" x14ac:dyDescent="0.25">
      <c r="A1" s="17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4"/>
      <c r="AA1" s="24"/>
      <c r="AB1" s="24"/>
    </row>
    <row r="2" spans="1:36" x14ac:dyDescent="0.2">
      <c r="A2" s="9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4"/>
      <c r="AA2" s="24"/>
      <c r="AB2" s="24"/>
    </row>
    <row r="3" spans="1:36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4"/>
      <c r="AA3" s="24"/>
      <c r="AB3" s="24"/>
    </row>
    <row r="4" spans="1:36" s="33" customFormat="1" ht="22.5" x14ac:dyDescent="0.2">
      <c r="A4" s="34" t="s">
        <v>15</v>
      </c>
      <c r="B4" s="34" t="s">
        <v>0</v>
      </c>
      <c r="C4" s="35">
        <v>1990</v>
      </c>
      <c r="D4" s="35">
        <v>1991</v>
      </c>
      <c r="E4" s="35">
        <v>1992</v>
      </c>
      <c r="F4" s="35">
        <v>1993</v>
      </c>
      <c r="G4" s="35">
        <v>1994</v>
      </c>
      <c r="H4" s="35">
        <v>1995</v>
      </c>
      <c r="I4" s="35">
        <v>1996</v>
      </c>
      <c r="J4" s="35">
        <v>1997</v>
      </c>
      <c r="K4" s="35">
        <v>1998</v>
      </c>
      <c r="L4" s="35">
        <v>1999</v>
      </c>
      <c r="M4" s="35">
        <v>2000</v>
      </c>
      <c r="N4" s="35">
        <v>2001</v>
      </c>
      <c r="O4" s="35">
        <v>2002</v>
      </c>
      <c r="P4" s="35">
        <v>2003</v>
      </c>
      <c r="Q4" s="35">
        <v>2004</v>
      </c>
      <c r="R4" s="35">
        <v>2005</v>
      </c>
      <c r="S4" s="35">
        <v>2006</v>
      </c>
      <c r="T4" s="35">
        <v>2007</v>
      </c>
      <c r="U4" s="35">
        <v>2008</v>
      </c>
      <c r="V4" s="35">
        <v>2009</v>
      </c>
      <c r="W4" s="35">
        <v>2010</v>
      </c>
      <c r="X4" s="36">
        <v>2011</v>
      </c>
      <c r="Y4" s="36">
        <v>2012</v>
      </c>
      <c r="Z4" s="36">
        <v>2013</v>
      </c>
      <c r="AA4" s="36">
        <v>2014</v>
      </c>
      <c r="AB4" s="36">
        <v>2015</v>
      </c>
      <c r="AC4" s="36">
        <v>2016</v>
      </c>
      <c r="AD4" s="36">
        <v>2017</v>
      </c>
      <c r="AE4" s="36">
        <v>2018</v>
      </c>
      <c r="AF4" s="36">
        <v>2019</v>
      </c>
      <c r="AG4" s="36">
        <v>2020</v>
      </c>
      <c r="AH4" s="36">
        <v>2021</v>
      </c>
      <c r="AI4" s="41" t="s">
        <v>35</v>
      </c>
      <c r="AJ4" s="41" t="s">
        <v>37</v>
      </c>
    </row>
    <row r="5" spans="1:36" x14ac:dyDescent="0.2">
      <c r="A5" s="2" t="s">
        <v>28</v>
      </c>
      <c r="B5" s="4">
        <v>4.0999999999999996</v>
      </c>
      <c r="C5" s="4">
        <v>3</v>
      </c>
      <c r="D5" s="4">
        <v>3.8</v>
      </c>
      <c r="E5" s="4">
        <v>2.4</v>
      </c>
      <c r="F5" s="4">
        <v>1.3</v>
      </c>
      <c r="G5" s="4">
        <v>0.1</v>
      </c>
      <c r="H5" s="4">
        <v>-0.3</v>
      </c>
      <c r="I5" s="4">
        <v>-0.6</v>
      </c>
      <c r="J5" s="4">
        <v>0.3</v>
      </c>
      <c r="K5" s="4">
        <v>0.3</v>
      </c>
      <c r="L5" s="4">
        <v>0</v>
      </c>
      <c r="M5" s="4">
        <v>1.7</v>
      </c>
      <c r="N5" s="4">
        <v>1.1000000000000001</v>
      </c>
      <c r="O5" s="4">
        <v>1.7</v>
      </c>
      <c r="P5" s="4">
        <v>-1.1000000000000001</v>
      </c>
      <c r="Q5" s="4">
        <v>0.2</v>
      </c>
      <c r="R5" s="4">
        <v>0.77</v>
      </c>
      <c r="S5" s="4">
        <v>0.44</v>
      </c>
      <c r="T5" s="4">
        <v>0.28000000000000003</v>
      </c>
      <c r="U5" s="4">
        <v>-1.0900000000000001</v>
      </c>
      <c r="V5" s="4">
        <v>0.22</v>
      </c>
      <c r="W5" s="4">
        <v>0.23</v>
      </c>
      <c r="X5" s="4">
        <v>-1.8</v>
      </c>
      <c r="Y5" s="4">
        <v>-1.05</v>
      </c>
      <c r="Z5" s="4">
        <v>-1.6</v>
      </c>
      <c r="AA5" s="25">
        <v>1.02</v>
      </c>
      <c r="AB5" s="25">
        <v>0.78</v>
      </c>
      <c r="AC5" s="25">
        <v>0</v>
      </c>
      <c r="AD5" s="27">
        <v>0.21</v>
      </c>
      <c r="AE5" s="27">
        <v>0.25</v>
      </c>
      <c r="AF5" s="27">
        <v>1.49</v>
      </c>
      <c r="AG5" s="27">
        <v>1.29</v>
      </c>
      <c r="AH5" s="27">
        <v>-0.69</v>
      </c>
      <c r="AI5" s="27">
        <v>2.36</v>
      </c>
      <c r="AJ5" s="27">
        <v>2.31</v>
      </c>
    </row>
    <row r="6" spans="1:36" x14ac:dyDescent="0.2">
      <c r="A6" s="3" t="s">
        <v>2</v>
      </c>
      <c r="B6" s="4">
        <v>4.0999999999999996</v>
      </c>
      <c r="C6" s="4">
        <v>2.6</v>
      </c>
      <c r="D6" s="4">
        <v>4.7</v>
      </c>
      <c r="E6" s="4">
        <v>4.4000000000000004</v>
      </c>
      <c r="F6" s="4">
        <v>2.2000000000000002</v>
      </c>
      <c r="G6" s="4">
        <v>1.2</v>
      </c>
      <c r="H6" s="4">
        <v>2</v>
      </c>
      <c r="I6" s="4">
        <v>1.9</v>
      </c>
      <c r="J6" s="4">
        <v>2.4</v>
      </c>
      <c r="K6" s="4">
        <v>2.2000000000000002</v>
      </c>
      <c r="L6" s="4">
        <v>2.9</v>
      </c>
      <c r="M6" s="4">
        <v>2.4</v>
      </c>
      <c r="N6" s="4">
        <v>3.6</v>
      </c>
      <c r="O6" s="4">
        <v>2.6</v>
      </c>
      <c r="P6" s="4">
        <v>2.7</v>
      </c>
      <c r="Q6" s="4">
        <v>3.7</v>
      </c>
      <c r="R6" s="4">
        <v>1.9</v>
      </c>
      <c r="S6" s="4">
        <v>1.3</v>
      </c>
      <c r="T6" s="4">
        <v>2.2999999999999998</v>
      </c>
      <c r="U6" s="4">
        <v>4.4000000000000004</v>
      </c>
      <c r="V6" s="4">
        <v>3.4</v>
      </c>
      <c r="W6" s="4">
        <v>1.4</v>
      </c>
      <c r="X6" s="4">
        <v>1.1000000000000001</v>
      </c>
      <c r="Y6" s="4">
        <v>1.5</v>
      </c>
      <c r="Z6" s="25">
        <v>1.1000000000000001</v>
      </c>
      <c r="AA6" s="25">
        <v>1.3</v>
      </c>
      <c r="AB6" s="25">
        <v>1.3</v>
      </c>
      <c r="AC6" s="25">
        <v>1</v>
      </c>
      <c r="AD6" s="27">
        <v>1.4</v>
      </c>
      <c r="AE6" s="27">
        <v>1.4</v>
      </c>
      <c r="AF6" s="27">
        <v>1</v>
      </c>
      <c r="AG6" s="27">
        <v>1.9</v>
      </c>
      <c r="AH6" s="27">
        <v>1.21</v>
      </c>
      <c r="AI6" s="27">
        <v>1.48</v>
      </c>
      <c r="AJ6" s="27">
        <v>2.8</v>
      </c>
    </row>
    <row r="7" spans="1:36" x14ac:dyDescent="0.2">
      <c r="A7" s="3" t="s">
        <v>27</v>
      </c>
      <c r="B7" s="4">
        <v>4.2</v>
      </c>
      <c r="C7" s="4">
        <v>4.2</v>
      </c>
      <c r="D7" s="4">
        <v>1.1000000000000001</v>
      </c>
      <c r="E7" s="4">
        <v>-1.8</v>
      </c>
      <c r="F7" s="4">
        <v>-0.5</v>
      </c>
      <c r="G7" s="4">
        <v>-2</v>
      </c>
      <c r="H7" s="4">
        <v>-4.7</v>
      </c>
      <c r="I7" s="4">
        <v>-5.3</v>
      </c>
      <c r="J7" s="4">
        <v>-3.6</v>
      </c>
      <c r="K7" s="4">
        <v>-3.2</v>
      </c>
      <c r="L7" s="4">
        <v>-5.2</v>
      </c>
      <c r="M7" s="4">
        <v>0.5</v>
      </c>
      <c r="N7" s="4">
        <v>-3.1</v>
      </c>
      <c r="O7" s="4">
        <v>0.1</v>
      </c>
      <c r="P7" s="4">
        <v>-7.7</v>
      </c>
      <c r="Q7" s="4">
        <v>-5.3</v>
      </c>
      <c r="R7" s="4">
        <v>-1.0900000000000001</v>
      </c>
      <c r="S7" s="4">
        <v>-0.9</v>
      </c>
      <c r="T7" s="4">
        <v>-3.04</v>
      </c>
      <c r="U7" s="4">
        <v>-10.73</v>
      </c>
      <c r="V7" s="4">
        <v>-5.9</v>
      </c>
      <c r="W7" s="4">
        <v>-2</v>
      </c>
      <c r="X7" s="4">
        <v>-8</v>
      </c>
      <c r="Y7" s="4">
        <v>-6.5</v>
      </c>
      <c r="Z7" s="25">
        <v>-8.49</v>
      </c>
      <c r="AA7" s="25">
        <v>0.28999999999999998</v>
      </c>
      <c r="AB7" s="25">
        <v>-0.57999999999999996</v>
      </c>
      <c r="AC7" s="25">
        <v>-2.61</v>
      </c>
      <c r="AD7" s="27">
        <v>-2.98</v>
      </c>
      <c r="AE7" s="27">
        <v>-2.98</v>
      </c>
      <c r="AF7" s="27">
        <v>2.8</v>
      </c>
      <c r="AG7" s="27">
        <v>-0.3</v>
      </c>
      <c r="AH7" s="27">
        <v>-6.06</v>
      </c>
      <c r="AI7" s="27">
        <v>4.84</v>
      </c>
      <c r="AJ7" s="27">
        <v>0.92</v>
      </c>
    </row>
    <row r="8" spans="1:36" x14ac:dyDescent="0.2">
      <c r="A8" s="2" t="s">
        <v>18</v>
      </c>
      <c r="B8" s="4">
        <v>5.2</v>
      </c>
      <c r="C8" s="4">
        <v>3.4</v>
      </c>
      <c r="D8" s="4">
        <v>2.5</v>
      </c>
      <c r="E8" s="4">
        <v>2.2000000000000002</v>
      </c>
      <c r="F8" s="4">
        <v>1.3</v>
      </c>
      <c r="G8" s="4">
        <v>2.5</v>
      </c>
      <c r="H8" s="4">
        <v>1.9</v>
      </c>
      <c r="I8" s="4">
        <v>1.9</v>
      </c>
      <c r="J8" s="4">
        <v>1.9</v>
      </c>
      <c r="K8" s="4">
        <v>1.7</v>
      </c>
      <c r="L8" s="4">
        <v>2.2999999999999998</v>
      </c>
      <c r="M8" s="4">
        <v>3.1</v>
      </c>
      <c r="N8" s="4">
        <v>2.5</v>
      </c>
      <c r="O8" s="4">
        <v>2.8</v>
      </c>
      <c r="P8" s="4">
        <v>1.8</v>
      </c>
      <c r="Q8" s="4">
        <v>1.3</v>
      </c>
      <c r="R8" s="4">
        <v>1.77</v>
      </c>
      <c r="S8" s="4">
        <v>2.46</v>
      </c>
      <c r="T8" s="4">
        <v>1.69</v>
      </c>
      <c r="U8" s="4">
        <v>1.81</v>
      </c>
      <c r="V8" s="4">
        <v>0.28999999999999998</v>
      </c>
      <c r="W8" s="4">
        <v>1.73</v>
      </c>
      <c r="X8" s="4">
        <v>0.8</v>
      </c>
      <c r="Y8" s="4">
        <v>1.97</v>
      </c>
      <c r="Z8" s="25">
        <v>0.73</v>
      </c>
      <c r="AA8" s="25">
        <v>0.73</v>
      </c>
      <c r="AB8" s="25">
        <v>0.44</v>
      </c>
      <c r="AC8" s="25">
        <v>0.37</v>
      </c>
      <c r="AD8" s="27">
        <v>1.1200000000000001</v>
      </c>
      <c r="AE8" s="27">
        <v>1</v>
      </c>
      <c r="AF8" s="27">
        <v>0.55000000000000004</v>
      </c>
      <c r="AG8" s="27">
        <v>0.22</v>
      </c>
      <c r="AH8" s="27">
        <v>1.71</v>
      </c>
      <c r="AI8" s="27">
        <v>4</v>
      </c>
      <c r="AJ8" s="27">
        <v>1.76</v>
      </c>
    </row>
    <row r="9" spans="1:36" x14ac:dyDescent="0.2">
      <c r="A9" s="2" t="s">
        <v>29</v>
      </c>
      <c r="B9" s="4">
        <v>4.8</v>
      </c>
      <c r="C9" s="4">
        <v>3.3</v>
      </c>
      <c r="D9" s="4">
        <v>2.9</v>
      </c>
      <c r="E9" s="4">
        <v>2.2000000000000002</v>
      </c>
      <c r="F9" s="4">
        <v>1.3</v>
      </c>
      <c r="G9" s="4">
        <v>2</v>
      </c>
      <c r="H9" s="4">
        <v>1.1000000000000001</v>
      </c>
      <c r="I9" s="4">
        <v>1</v>
      </c>
      <c r="J9" s="4">
        <v>1.3</v>
      </c>
      <c r="K9" s="4">
        <v>1.7</v>
      </c>
      <c r="L9" s="7">
        <v>2.2000000000000002</v>
      </c>
      <c r="M9" s="4">
        <v>2.6</v>
      </c>
      <c r="N9" s="4">
        <v>2</v>
      </c>
      <c r="O9" s="4">
        <v>2.4</v>
      </c>
      <c r="P9" s="4">
        <v>0.7</v>
      </c>
      <c r="Q9" s="4">
        <v>0.9</v>
      </c>
      <c r="R9" s="4">
        <v>1.45</v>
      </c>
      <c r="S9" s="4">
        <v>1.84</v>
      </c>
      <c r="T9" s="4">
        <v>1.1200000000000001</v>
      </c>
      <c r="U9" s="4">
        <v>0.7</v>
      </c>
      <c r="V9" s="4">
        <v>0.28000000000000003</v>
      </c>
      <c r="W9" s="4">
        <v>1.17</v>
      </c>
      <c r="X9" s="4">
        <v>0.01</v>
      </c>
      <c r="Y9" s="4">
        <v>0.88</v>
      </c>
      <c r="Z9" s="25">
        <v>0.84</v>
      </c>
      <c r="AA9" s="25">
        <v>0.9</v>
      </c>
      <c r="AB9" s="25">
        <v>0.7</v>
      </c>
      <c r="AC9" s="25">
        <v>0.56000000000000005</v>
      </c>
      <c r="AD9" s="27">
        <v>1.2</v>
      </c>
      <c r="AE9" s="27">
        <v>0.76</v>
      </c>
      <c r="AF9" s="27">
        <v>0.92</v>
      </c>
      <c r="AG9" s="27">
        <v>0.67</v>
      </c>
      <c r="AH9" s="27">
        <v>1.59</v>
      </c>
      <c r="AI9" s="27">
        <v>3.38</v>
      </c>
      <c r="AJ9" s="27">
        <v>2.02</v>
      </c>
    </row>
    <row r="10" spans="1:36" x14ac:dyDescent="0.2">
      <c r="A10" s="5" t="s">
        <v>1</v>
      </c>
      <c r="B10" s="31">
        <v>2.7</v>
      </c>
      <c r="C10" s="31">
        <v>2.6</v>
      </c>
      <c r="D10" s="31">
        <v>2.4</v>
      </c>
      <c r="E10" s="31">
        <v>2.6</v>
      </c>
      <c r="F10" s="31">
        <v>1.9</v>
      </c>
      <c r="G10" s="31">
        <v>2.1</v>
      </c>
      <c r="H10" s="31">
        <v>2</v>
      </c>
      <c r="I10" s="31">
        <v>3.1</v>
      </c>
      <c r="J10" s="31">
        <v>2.9</v>
      </c>
      <c r="K10" s="31">
        <v>3.9</v>
      </c>
      <c r="L10" s="31">
        <v>3.1</v>
      </c>
      <c r="M10" s="31">
        <v>3</v>
      </c>
      <c r="N10" s="31">
        <v>3.8</v>
      </c>
      <c r="O10" s="31">
        <v>2.4</v>
      </c>
      <c r="P10" s="31">
        <v>3.8</v>
      </c>
      <c r="Q10" s="31">
        <v>3.9</v>
      </c>
      <c r="R10" s="31">
        <v>2.72</v>
      </c>
      <c r="S10" s="32">
        <v>4</v>
      </c>
      <c r="T10" s="31">
        <v>3.43</v>
      </c>
      <c r="U10" s="31">
        <v>4.3099999999999996</v>
      </c>
      <c r="V10" s="31">
        <v>5.29</v>
      </c>
      <c r="W10" s="31">
        <v>3.27</v>
      </c>
      <c r="X10" s="31">
        <v>0.34</v>
      </c>
      <c r="Y10" s="31">
        <v>2.0499999999999998</v>
      </c>
      <c r="Z10" s="31">
        <v>0.43</v>
      </c>
      <c r="AA10" s="31">
        <v>1.31</v>
      </c>
      <c r="AB10" s="31">
        <v>1.42</v>
      </c>
      <c r="AC10" s="31">
        <v>1.43</v>
      </c>
      <c r="AD10" s="31">
        <v>2.04</v>
      </c>
      <c r="AE10" s="31">
        <v>1.37</v>
      </c>
      <c r="AF10" s="32">
        <v>1.71</v>
      </c>
      <c r="AG10" s="32">
        <v>2.88</v>
      </c>
      <c r="AH10" s="31">
        <v>1.1299999999999999</v>
      </c>
      <c r="AI10" s="32">
        <v>1.44</v>
      </c>
      <c r="AJ10" s="32">
        <v>3.01</v>
      </c>
    </row>
    <row r="11" spans="1:36" x14ac:dyDescent="0.2">
      <c r="A11" s="6" t="s">
        <v>30</v>
      </c>
      <c r="B11" s="7">
        <v>3.4</v>
      </c>
      <c r="C11" s="7">
        <v>2.8</v>
      </c>
      <c r="D11" s="7">
        <v>2.4</v>
      </c>
      <c r="E11" s="7">
        <v>2.5</v>
      </c>
      <c r="F11" s="7">
        <v>1.7</v>
      </c>
      <c r="G11" s="7">
        <v>2.1</v>
      </c>
      <c r="H11" s="7">
        <v>2</v>
      </c>
      <c r="I11" s="7">
        <v>2.7</v>
      </c>
      <c r="J11" s="7">
        <v>2.6</v>
      </c>
      <c r="K11" s="7">
        <v>3.2</v>
      </c>
      <c r="L11" s="7">
        <v>2.7</v>
      </c>
      <c r="M11" s="7">
        <v>3</v>
      </c>
      <c r="N11" s="7">
        <v>3.3</v>
      </c>
      <c r="O11" s="7">
        <v>2.5</v>
      </c>
      <c r="P11" s="7">
        <v>3.1</v>
      </c>
      <c r="Q11" s="7">
        <v>3.1</v>
      </c>
      <c r="R11" s="4">
        <v>2.4</v>
      </c>
      <c r="S11" s="4">
        <v>3.4</v>
      </c>
      <c r="T11" s="4">
        <v>2.7</v>
      </c>
      <c r="U11" s="4">
        <v>3.3</v>
      </c>
      <c r="V11" s="4">
        <v>3.2</v>
      </c>
      <c r="W11" s="4">
        <v>2.6</v>
      </c>
      <c r="X11" s="4">
        <v>0.5</v>
      </c>
      <c r="Y11" s="4">
        <v>2</v>
      </c>
      <c r="Z11" s="25">
        <v>0.5</v>
      </c>
      <c r="AA11" s="25">
        <v>1.1000000000000001</v>
      </c>
      <c r="AB11" s="25">
        <v>1</v>
      </c>
      <c r="AC11" s="25">
        <v>1</v>
      </c>
      <c r="AD11" s="27">
        <v>1.7</v>
      </c>
      <c r="AE11" s="1">
        <v>1.1000000000000001</v>
      </c>
      <c r="AF11" s="1">
        <v>1.3</v>
      </c>
      <c r="AG11" s="1">
        <v>1.8</v>
      </c>
      <c r="AH11" s="1">
        <v>1.4</v>
      </c>
      <c r="AI11" s="1">
        <v>2.5</v>
      </c>
      <c r="AJ11" s="1">
        <v>2.5</v>
      </c>
    </row>
    <row r="12" spans="1:36" s="14" customFormat="1" x14ac:dyDescent="0.2">
      <c r="A12" s="6" t="s">
        <v>31</v>
      </c>
      <c r="B12" s="7">
        <f>3.5</f>
        <v>3.5</v>
      </c>
      <c r="C12" s="7">
        <v>2.9</v>
      </c>
      <c r="D12" s="7">
        <v>2.6</v>
      </c>
      <c r="E12" s="7">
        <v>2.5</v>
      </c>
      <c r="F12" s="7">
        <v>1.7</v>
      </c>
      <c r="G12" s="7">
        <v>1.8</v>
      </c>
      <c r="H12" s="7">
        <v>1.4</v>
      </c>
      <c r="I12" s="7">
        <v>2.2000000000000002</v>
      </c>
      <c r="J12" s="7">
        <v>2.2000000000000002</v>
      </c>
      <c r="K12" s="7">
        <v>2.5</v>
      </c>
      <c r="L12" s="7">
        <v>2.2999999999999998</v>
      </c>
      <c r="M12" s="7">
        <v>2.8</v>
      </c>
      <c r="N12" s="7">
        <v>3</v>
      </c>
      <c r="O12" s="7">
        <v>2.4</v>
      </c>
      <c r="P12" s="7">
        <v>2.4</v>
      </c>
      <c r="Q12" s="7">
        <v>2.5</v>
      </c>
      <c r="R12" s="7">
        <v>2.1</v>
      </c>
      <c r="S12" s="7">
        <v>2.9</v>
      </c>
      <c r="T12" s="4">
        <v>2.2000000000000002</v>
      </c>
      <c r="U12" s="4">
        <v>2.4</v>
      </c>
      <c r="V12" s="4">
        <v>3</v>
      </c>
      <c r="W12" s="4">
        <v>2.2999999999999998</v>
      </c>
      <c r="X12" s="4">
        <v>0.6</v>
      </c>
      <c r="Y12" s="4">
        <v>1.5</v>
      </c>
      <c r="Z12" s="25">
        <v>0.2</v>
      </c>
      <c r="AA12" s="25">
        <v>1.1000000000000001</v>
      </c>
      <c r="AB12" s="25">
        <v>1</v>
      </c>
      <c r="AC12" s="28">
        <v>0.9</v>
      </c>
      <c r="AD12" s="29">
        <v>1.4</v>
      </c>
      <c r="AE12" s="1">
        <v>1.1000000000000001</v>
      </c>
      <c r="AF12" s="14">
        <v>1.3</v>
      </c>
      <c r="AG12" s="14">
        <v>1.6</v>
      </c>
      <c r="AH12" s="1">
        <v>1.2</v>
      </c>
      <c r="AI12" s="14">
        <v>2.6</v>
      </c>
      <c r="AJ12" s="14">
        <v>2.4</v>
      </c>
    </row>
    <row r="13" spans="1:36" s="14" customFormat="1" x14ac:dyDescent="0.2">
      <c r="A13" s="6" t="s">
        <v>26</v>
      </c>
      <c r="B13" s="6"/>
      <c r="C13" s="6"/>
      <c r="D13" s="6"/>
      <c r="E13" s="6"/>
      <c r="F13" s="6"/>
      <c r="G13" s="6"/>
      <c r="H13" s="6"/>
      <c r="I13" s="7">
        <v>2.2000000000000002</v>
      </c>
      <c r="J13" s="7">
        <v>2.2000000000000002</v>
      </c>
      <c r="K13" s="7">
        <v>3</v>
      </c>
      <c r="L13" s="7">
        <v>2.9</v>
      </c>
      <c r="M13" s="7">
        <v>3</v>
      </c>
      <c r="N13" s="7">
        <v>3.3</v>
      </c>
      <c r="O13" s="7">
        <v>2.5</v>
      </c>
      <c r="P13" s="6">
        <v>3.1</v>
      </c>
      <c r="Q13" s="6">
        <v>3</v>
      </c>
      <c r="R13" s="6">
        <v>2.4</v>
      </c>
      <c r="S13" s="7">
        <v>3.3</v>
      </c>
      <c r="T13" s="7">
        <v>2.7</v>
      </c>
      <c r="U13" s="4">
        <v>3.4</v>
      </c>
      <c r="V13" s="4">
        <v>3.6</v>
      </c>
      <c r="W13" s="4">
        <v>2.6</v>
      </c>
      <c r="X13" s="4">
        <v>1.1000000000000001</v>
      </c>
      <c r="Y13" s="4">
        <v>1.9</v>
      </c>
      <c r="Z13" s="25">
        <v>0.6</v>
      </c>
      <c r="AA13" s="25">
        <v>1.1000000000000001</v>
      </c>
      <c r="AB13" s="25">
        <v>1.1000000000000001</v>
      </c>
      <c r="AC13" s="28">
        <v>1</v>
      </c>
      <c r="AD13" s="29">
        <v>1.7</v>
      </c>
      <c r="AE13" s="1">
        <v>1.2</v>
      </c>
      <c r="AF13" s="14">
        <v>1.2</v>
      </c>
      <c r="AG13" s="14">
        <v>1.8</v>
      </c>
      <c r="AH13" s="1">
        <v>1.4</v>
      </c>
      <c r="AI13" s="14">
        <v>2.4</v>
      </c>
      <c r="AJ13" s="14">
        <v>2.5</v>
      </c>
    </row>
    <row r="14" spans="1:36" x14ac:dyDescent="0.2">
      <c r="A14" s="6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>
        <v>2.2999999999999998</v>
      </c>
      <c r="W14" s="7">
        <v>3.5</v>
      </c>
      <c r="X14" s="7">
        <v>2.5</v>
      </c>
      <c r="Y14" s="7">
        <v>2.4</v>
      </c>
      <c r="Z14" s="25">
        <v>0.8</v>
      </c>
      <c r="AA14" s="25">
        <v>0.9</v>
      </c>
      <c r="AB14" s="25">
        <v>0.5</v>
      </c>
      <c r="AC14" s="25">
        <v>0.8</v>
      </c>
      <c r="AD14" s="29">
        <v>2.2000000000000002</v>
      </c>
      <c r="AE14" s="1">
        <v>2.2000000000000002</v>
      </c>
      <c r="AF14" s="1">
        <v>1.6</v>
      </c>
      <c r="AG14" s="1">
        <v>0.5</v>
      </c>
      <c r="AH14" s="1">
        <v>3.9</v>
      </c>
      <c r="AI14" s="1">
        <v>6.1</v>
      </c>
      <c r="AJ14" s="1">
        <v>2.4</v>
      </c>
    </row>
    <row r="15" spans="1:36" ht="12" thickBot="1" x14ac:dyDescent="0.25">
      <c r="A15" s="10" t="s">
        <v>32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22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>
        <v>1</v>
      </c>
      <c r="X15" s="11">
        <v>1.8</v>
      </c>
      <c r="Y15" s="11">
        <v>2.5</v>
      </c>
      <c r="Z15" s="26">
        <v>1.1000000000000001</v>
      </c>
      <c r="AA15" s="26">
        <v>1.5</v>
      </c>
      <c r="AB15" s="26">
        <v>1.9</v>
      </c>
      <c r="AC15" s="26">
        <v>1.4</v>
      </c>
      <c r="AD15" s="30">
        <v>1.2</v>
      </c>
      <c r="AE15" s="22">
        <v>1.5</v>
      </c>
      <c r="AF15" s="22">
        <v>1</v>
      </c>
      <c r="AG15" s="22">
        <v>0.7</v>
      </c>
      <c r="AH15" s="30">
        <v>3</v>
      </c>
      <c r="AI15" s="22">
        <v>3.9</v>
      </c>
      <c r="AJ15" s="22">
        <v>1.6</v>
      </c>
    </row>
    <row r="16" spans="1:36" x14ac:dyDescent="0.2">
      <c r="A16" s="13" t="s">
        <v>38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4"/>
      <c r="AA16" s="24"/>
      <c r="AB16" s="24"/>
      <c r="AC16" s="24"/>
    </row>
    <row r="17" spans="1:3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6" s="24" customFormat="1" x14ac:dyDescent="0.2">
      <c r="A18" s="37" t="s">
        <v>36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</row>
    <row r="19" spans="1:36" s="33" customFormat="1" ht="22.5" x14ac:dyDescent="0.2">
      <c r="A19" s="35"/>
      <c r="B19" s="34" t="str">
        <f t="shared" ref="B19:W19" si="0">B4</f>
        <v>1988-
1989</v>
      </c>
      <c r="C19" s="34">
        <f t="shared" si="0"/>
        <v>1990</v>
      </c>
      <c r="D19" s="34">
        <f t="shared" si="0"/>
        <v>1991</v>
      </c>
      <c r="E19" s="34">
        <f t="shared" si="0"/>
        <v>1992</v>
      </c>
      <c r="F19" s="34">
        <f t="shared" si="0"/>
        <v>1993</v>
      </c>
      <c r="G19" s="34">
        <f t="shared" si="0"/>
        <v>1994</v>
      </c>
      <c r="H19" s="34">
        <f t="shared" si="0"/>
        <v>1995</v>
      </c>
      <c r="I19" s="34">
        <f t="shared" si="0"/>
        <v>1996</v>
      </c>
      <c r="J19" s="34">
        <f t="shared" si="0"/>
        <v>1997</v>
      </c>
      <c r="K19" s="34">
        <f t="shared" si="0"/>
        <v>1998</v>
      </c>
      <c r="L19" s="34">
        <f t="shared" si="0"/>
        <v>1999</v>
      </c>
      <c r="M19" s="34">
        <f t="shared" si="0"/>
        <v>2000</v>
      </c>
      <c r="N19" s="34">
        <f t="shared" si="0"/>
        <v>2001</v>
      </c>
      <c r="O19" s="34">
        <f t="shared" si="0"/>
        <v>2002</v>
      </c>
      <c r="P19" s="34">
        <f t="shared" si="0"/>
        <v>2003</v>
      </c>
      <c r="Q19" s="34">
        <f t="shared" si="0"/>
        <v>2004</v>
      </c>
      <c r="R19" s="34">
        <f t="shared" si="0"/>
        <v>2005</v>
      </c>
      <c r="S19" s="39">
        <f t="shared" si="0"/>
        <v>2006</v>
      </c>
      <c r="T19" s="39">
        <f t="shared" si="0"/>
        <v>2007</v>
      </c>
      <c r="U19" s="39">
        <f t="shared" si="0"/>
        <v>2008</v>
      </c>
      <c r="V19" s="39">
        <f t="shared" si="0"/>
        <v>2009</v>
      </c>
      <c r="W19" s="39">
        <f t="shared" si="0"/>
        <v>2010</v>
      </c>
      <c r="X19" s="36">
        <v>2011</v>
      </c>
      <c r="Y19" s="36">
        <v>2012</v>
      </c>
      <c r="Z19" s="36">
        <v>2013</v>
      </c>
      <c r="AA19" s="36">
        <v>2014</v>
      </c>
      <c r="AB19" s="36">
        <v>2015</v>
      </c>
      <c r="AC19" s="36">
        <v>2016</v>
      </c>
      <c r="AD19" s="36">
        <v>2017</v>
      </c>
      <c r="AE19" s="36">
        <v>2018</v>
      </c>
      <c r="AF19" s="36">
        <v>2019</v>
      </c>
      <c r="AG19" s="36">
        <v>2020</v>
      </c>
      <c r="AH19" s="36">
        <v>2021</v>
      </c>
      <c r="AI19" s="41" t="s">
        <v>35</v>
      </c>
      <c r="AJ19" s="41" t="s">
        <v>37</v>
      </c>
    </row>
    <row r="20" spans="1:36" x14ac:dyDescent="0.2">
      <c r="A20" s="2" t="s">
        <v>19</v>
      </c>
      <c r="B20" s="8">
        <f t="shared" ref="B20:T20" si="1">B12/100+1</f>
        <v>1.0349999999999999</v>
      </c>
      <c r="C20" s="8">
        <f t="shared" si="1"/>
        <v>1.0289999999999999</v>
      </c>
      <c r="D20" s="8">
        <f t="shared" si="1"/>
        <v>1.026</v>
      </c>
      <c r="E20" s="8">
        <f t="shared" si="1"/>
        <v>1.0249999999999999</v>
      </c>
      <c r="F20" s="8">
        <f t="shared" si="1"/>
        <v>1.0169999999999999</v>
      </c>
      <c r="G20" s="8">
        <f t="shared" si="1"/>
        <v>1.018</v>
      </c>
      <c r="H20" s="8">
        <f t="shared" si="1"/>
        <v>1.014</v>
      </c>
      <c r="I20" s="8">
        <f t="shared" si="1"/>
        <v>1.022</v>
      </c>
      <c r="J20" s="8">
        <f t="shared" si="1"/>
        <v>1.022</v>
      </c>
      <c r="K20" s="8">
        <f t="shared" si="1"/>
        <v>1.0249999999999999</v>
      </c>
      <c r="L20" s="8">
        <f t="shared" si="1"/>
        <v>1.0229999999999999</v>
      </c>
      <c r="M20" s="8">
        <f t="shared" si="1"/>
        <v>1.028</v>
      </c>
      <c r="N20" s="8">
        <f t="shared" si="1"/>
        <v>1.03</v>
      </c>
      <c r="O20" s="8">
        <f t="shared" si="1"/>
        <v>1.024</v>
      </c>
      <c r="P20" s="8">
        <f t="shared" si="1"/>
        <v>1.024</v>
      </c>
      <c r="Q20" s="8">
        <f t="shared" si="1"/>
        <v>1.0249999999999999</v>
      </c>
      <c r="R20" s="8">
        <f t="shared" si="1"/>
        <v>1.0209999999999999</v>
      </c>
      <c r="S20" s="8">
        <f t="shared" si="1"/>
        <v>1.0289999999999999</v>
      </c>
      <c r="T20" s="8">
        <f t="shared" si="1"/>
        <v>1.022</v>
      </c>
      <c r="U20" s="8">
        <f t="shared" ref="U20:AG20" si="2">U12/100+1</f>
        <v>1.024</v>
      </c>
      <c r="V20" s="8">
        <f t="shared" si="2"/>
        <v>1.03</v>
      </c>
      <c r="W20" s="8">
        <f t="shared" si="2"/>
        <v>1.0229999999999999</v>
      </c>
      <c r="X20" s="8">
        <f t="shared" si="2"/>
        <v>1.006</v>
      </c>
      <c r="Y20" s="8">
        <f t="shared" si="2"/>
        <v>1.0149999999999999</v>
      </c>
      <c r="Z20" s="8">
        <f t="shared" si="2"/>
        <v>1.002</v>
      </c>
      <c r="AA20" s="8">
        <f t="shared" si="2"/>
        <v>1.0109999999999999</v>
      </c>
      <c r="AB20" s="8">
        <f t="shared" si="2"/>
        <v>1.01</v>
      </c>
      <c r="AC20" s="8">
        <f t="shared" si="2"/>
        <v>1.0089999999999999</v>
      </c>
      <c r="AD20" s="8">
        <f t="shared" si="2"/>
        <v>1.014</v>
      </c>
      <c r="AE20" s="8">
        <f t="shared" si="2"/>
        <v>1.0109999999999999</v>
      </c>
      <c r="AF20" s="8">
        <f t="shared" si="2"/>
        <v>1.0129999999999999</v>
      </c>
      <c r="AG20" s="8">
        <f t="shared" si="2"/>
        <v>1.016</v>
      </c>
      <c r="AH20" s="8">
        <f t="shared" ref="AH20" si="3">AH12/100+1</f>
        <v>1.012</v>
      </c>
      <c r="AI20" s="8">
        <f>AI12/100+1</f>
        <v>1.026</v>
      </c>
      <c r="AJ20" s="8">
        <f>AJ12/100+1</f>
        <v>1.024</v>
      </c>
    </row>
    <row r="21" spans="1:36" x14ac:dyDescent="0.2">
      <c r="A21" s="2" t="s">
        <v>4</v>
      </c>
      <c r="B21" s="8">
        <f t="shared" ref="B21:AC21" si="4">B11/100+1</f>
        <v>1.034</v>
      </c>
      <c r="C21" s="8">
        <f t="shared" si="4"/>
        <v>1.028</v>
      </c>
      <c r="D21" s="8">
        <f t="shared" si="4"/>
        <v>1.024</v>
      </c>
      <c r="E21" s="8">
        <f t="shared" si="4"/>
        <v>1.0249999999999999</v>
      </c>
      <c r="F21" s="8">
        <f t="shared" si="4"/>
        <v>1.0169999999999999</v>
      </c>
      <c r="G21" s="8">
        <f t="shared" si="4"/>
        <v>1.0209999999999999</v>
      </c>
      <c r="H21" s="8">
        <f t="shared" si="4"/>
        <v>1.02</v>
      </c>
      <c r="I21" s="8">
        <f t="shared" si="4"/>
        <v>1.0269999999999999</v>
      </c>
      <c r="J21" s="8">
        <f t="shared" si="4"/>
        <v>1.026</v>
      </c>
      <c r="K21" s="8">
        <f t="shared" si="4"/>
        <v>1.032</v>
      </c>
      <c r="L21" s="8">
        <f t="shared" si="4"/>
        <v>1.0269999999999999</v>
      </c>
      <c r="M21" s="8">
        <f t="shared" si="4"/>
        <v>1.03</v>
      </c>
      <c r="N21" s="8">
        <f t="shared" si="4"/>
        <v>1.0329999999999999</v>
      </c>
      <c r="O21" s="8">
        <f t="shared" si="4"/>
        <v>1.0249999999999999</v>
      </c>
      <c r="P21" s="8">
        <f t="shared" si="4"/>
        <v>1.0309999999999999</v>
      </c>
      <c r="Q21" s="8">
        <f t="shared" si="4"/>
        <v>1.0309999999999999</v>
      </c>
      <c r="R21" s="8">
        <f t="shared" si="4"/>
        <v>1.024</v>
      </c>
      <c r="S21" s="8">
        <f t="shared" si="4"/>
        <v>1.034</v>
      </c>
      <c r="T21" s="8">
        <f t="shared" si="4"/>
        <v>1.0269999999999999</v>
      </c>
      <c r="U21" s="8">
        <f t="shared" si="4"/>
        <v>1.0329999999999999</v>
      </c>
      <c r="V21" s="8">
        <f t="shared" si="4"/>
        <v>1.032</v>
      </c>
      <c r="W21" s="8">
        <f t="shared" si="4"/>
        <v>1.026</v>
      </c>
      <c r="X21" s="8">
        <f t="shared" si="4"/>
        <v>1.0049999999999999</v>
      </c>
      <c r="Y21" s="8">
        <f t="shared" si="4"/>
        <v>1.02</v>
      </c>
      <c r="Z21" s="8">
        <f t="shared" si="4"/>
        <v>1.0049999999999999</v>
      </c>
      <c r="AA21" s="8">
        <f t="shared" si="4"/>
        <v>1.0109999999999999</v>
      </c>
      <c r="AB21" s="8">
        <f t="shared" si="4"/>
        <v>1.01</v>
      </c>
      <c r="AC21" s="8">
        <f t="shared" si="4"/>
        <v>1.01</v>
      </c>
      <c r="AD21" s="8">
        <f>AD11/100+1</f>
        <v>1.0169999999999999</v>
      </c>
      <c r="AE21" s="8">
        <f t="shared" ref="AE21:AG21" si="5">AE11/100+1</f>
        <v>1.0109999999999999</v>
      </c>
      <c r="AF21" s="8">
        <f t="shared" si="5"/>
        <v>1.0129999999999999</v>
      </c>
      <c r="AG21" s="8">
        <f t="shared" si="5"/>
        <v>1.018</v>
      </c>
      <c r="AH21" s="8">
        <f t="shared" ref="AH21:AI21" si="6">AH11/100+1</f>
        <v>1.014</v>
      </c>
      <c r="AI21" s="8">
        <f t="shared" si="6"/>
        <v>1.0249999999999999</v>
      </c>
      <c r="AJ21" s="8">
        <f t="shared" ref="AJ21" si="7">AJ11/100+1</f>
        <v>1.0249999999999999</v>
      </c>
    </row>
    <row r="22" spans="1:36" x14ac:dyDescent="0.2">
      <c r="A22" s="2" t="s">
        <v>9</v>
      </c>
      <c r="B22" s="8"/>
      <c r="C22" s="8"/>
      <c r="D22" s="8"/>
      <c r="E22" s="8"/>
      <c r="F22" s="8"/>
      <c r="G22" s="8"/>
      <c r="H22" s="8"/>
      <c r="I22" s="8">
        <f t="shared" ref="I22:AD22" si="8">I13/100+1</f>
        <v>1.022</v>
      </c>
      <c r="J22" s="8">
        <f t="shared" si="8"/>
        <v>1.022</v>
      </c>
      <c r="K22" s="8">
        <f t="shared" si="8"/>
        <v>1.03</v>
      </c>
      <c r="L22" s="8">
        <f t="shared" si="8"/>
        <v>1.0289999999999999</v>
      </c>
      <c r="M22" s="8">
        <f t="shared" si="8"/>
        <v>1.03</v>
      </c>
      <c r="N22" s="8">
        <f t="shared" si="8"/>
        <v>1.0329999999999999</v>
      </c>
      <c r="O22" s="8">
        <f t="shared" si="8"/>
        <v>1.0249999999999999</v>
      </c>
      <c r="P22" s="8">
        <f t="shared" si="8"/>
        <v>1.0309999999999999</v>
      </c>
      <c r="Q22" s="8">
        <f t="shared" si="8"/>
        <v>1.03</v>
      </c>
      <c r="R22" s="8">
        <f t="shared" si="8"/>
        <v>1.024</v>
      </c>
      <c r="S22" s="8">
        <f t="shared" si="8"/>
        <v>1.0329999999999999</v>
      </c>
      <c r="T22" s="8">
        <f t="shared" si="8"/>
        <v>1.0269999999999999</v>
      </c>
      <c r="U22" s="8">
        <f t="shared" si="8"/>
        <v>1.034</v>
      </c>
      <c r="V22" s="8">
        <f t="shared" si="8"/>
        <v>1.036</v>
      </c>
      <c r="W22" s="8">
        <f t="shared" si="8"/>
        <v>1.026</v>
      </c>
      <c r="X22" s="8">
        <f t="shared" si="8"/>
        <v>1.0109999999999999</v>
      </c>
      <c r="Y22" s="8">
        <f t="shared" si="8"/>
        <v>1.0189999999999999</v>
      </c>
      <c r="Z22" s="8">
        <f t="shared" si="8"/>
        <v>1.006</v>
      </c>
      <c r="AA22" s="8">
        <f t="shared" si="8"/>
        <v>1.0109999999999999</v>
      </c>
      <c r="AB22" s="8">
        <f t="shared" si="8"/>
        <v>1.0109999999999999</v>
      </c>
      <c r="AC22" s="8">
        <f t="shared" si="8"/>
        <v>1.01</v>
      </c>
      <c r="AD22" s="8">
        <f t="shared" si="8"/>
        <v>1.0169999999999999</v>
      </c>
      <c r="AE22" s="8">
        <f t="shared" ref="AE22:AG22" si="9">AE13/100+1</f>
        <v>1.012</v>
      </c>
      <c r="AF22" s="8">
        <f t="shared" si="9"/>
        <v>1.012</v>
      </c>
      <c r="AG22" s="8">
        <f t="shared" si="9"/>
        <v>1.018</v>
      </c>
      <c r="AH22" s="8">
        <f t="shared" ref="AH22:AI22" si="10">AH13/100+1</f>
        <v>1.014</v>
      </c>
      <c r="AI22" s="8">
        <f t="shared" si="10"/>
        <v>1.024</v>
      </c>
      <c r="AJ22" s="8">
        <f t="shared" ref="AJ22" si="11">AJ13/100+1</f>
        <v>1.0249999999999999</v>
      </c>
    </row>
    <row r="23" spans="1:36" x14ac:dyDescent="0.2">
      <c r="A23" s="2" t="s">
        <v>6</v>
      </c>
      <c r="B23" s="8">
        <f t="shared" ref="B23:AD23" si="12">B5/100+1</f>
        <v>1.0409999999999999</v>
      </c>
      <c r="C23" s="8">
        <f t="shared" si="12"/>
        <v>1.03</v>
      </c>
      <c r="D23" s="8">
        <f t="shared" si="12"/>
        <v>1.038</v>
      </c>
      <c r="E23" s="8">
        <f t="shared" si="12"/>
        <v>1.024</v>
      </c>
      <c r="F23" s="8">
        <f t="shared" si="12"/>
        <v>1.0129999999999999</v>
      </c>
      <c r="G23" s="8">
        <f t="shared" si="12"/>
        <v>1.0009999999999999</v>
      </c>
      <c r="H23" s="8">
        <f t="shared" si="12"/>
        <v>0.997</v>
      </c>
      <c r="I23" s="8">
        <f t="shared" si="12"/>
        <v>0.99399999999999999</v>
      </c>
      <c r="J23" s="8">
        <f t="shared" si="12"/>
        <v>1.0029999999999999</v>
      </c>
      <c r="K23" s="8">
        <f t="shared" si="12"/>
        <v>1.0029999999999999</v>
      </c>
      <c r="L23" s="8">
        <f t="shared" si="12"/>
        <v>1</v>
      </c>
      <c r="M23" s="8">
        <f t="shared" si="12"/>
        <v>1.0169999999999999</v>
      </c>
      <c r="N23" s="8">
        <f t="shared" si="12"/>
        <v>1.0109999999999999</v>
      </c>
      <c r="O23" s="8">
        <f t="shared" si="12"/>
        <v>1.0169999999999999</v>
      </c>
      <c r="P23" s="8">
        <f t="shared" si="12"/>
        <v>0.98899999999999999</v>
      </c>
      <c r="Q23" s="8">
        <f t="shared" si="12"/>
        <v>1.002</v>
      </c>
      <c r="R23" s="8">
        <f t="shared" si="12"/>
        <v>1.0077</v>
      </c>
      <c r="S23" s="8">
        <f t="shared" si="12"/>
        <v>1.0044</v>
      </c>
      <c r="T23" s="8">
        <f t="shared" si="12"/>
        <v>1.0027999999999999</v>
      </c>
      <c r="U23" s="8">
        <f t="shared" si="12"/>
        <v>0.98909999999999998</v>
      </c>
      <c r="V23" s="8">
        <f t="shared" si="12"/>
        <v>1.0022</v>
      </c>
      <c r="W23" s="8">
        <f t="shared" si="12"/>
        <v>1.0023</v>
      </c>
      <c r="X23" s="8">
        <f t="shared" si="12"/>
        <v>0.98199999999999998</v>
      </c>
      <c r="Y23" s="8">
        <f t="shared" si="12"/>
        <v>0.98950000000000005</v>
      </c>
      <c r="Z23" s="8">
        <f t="shared" si="12"/>
        <v>0.98399999999999999</v>
      </c>
      <c r="AA23" s="8">
        <f t="shared" si="12"/>
        <v>1.0102</v>
      </c>
      <c r="AB23" s="8">
        <f t="shared" si="12"/>
        <v>1.0078</v>
      </c>
      <c r="AC23" s="8">
        <f t="shared" si="12"/>
        <v>1</v>
      </c>
      <c r="AD23" s="8">
        <f t="shared" si="12"/>
        <v>1.0021</v>
      </c>
      <c r="AE23" s="8">
        <f t="shared" ref="AE23:AF23" si="13">AE5/100+1</f>
        <v>1.0024999999999999</v>
      </c>
      <c r="AF23" s="8">
        <f t="shared" si="13"/>
        <v>1.0148999999999999</v>
      </c>
      <c r="AG23" s="8">
        <f t="shared" ref="AG23:AH25" si="14">AG5/100+1</f>
        <v>1.0128999999999999</v>
      </c>
      <c r="AH23" s="8">
        <f t="shared" si="14"/>
        <v>0.99309999999999998</v>
      </c>
      <c r="AI23" s="8">
        <f t="shared" ref="AI23" si="15">AI5/100+1</f>
        <v>1.0236000000000001</v>
      </c>
      <c r="AJ23" s="8">
        <f>AJ5/100+1</f>
        <v>1.0230999999999999</v>
      </c>
    </row>
    <row r="24" spans="1:36" x14ac:dyDescent="0.2">
      <c r="A24" s="2" t="s">
        <v>7</v>
      </c>
      <c r="B24" s="8">
        <f t="shared" ref="B24:AD24" si="16">B6/100+1</f>
        <v>1.0409999999999999</v>
      </c>
      <c r="C24" s="8">
        <f t="shared" si="16"/>
        <v>1.026</v>
      </c>
      <c r="D24" s="8">
        <f t="shared" si="16"/>
        <v>1.0469999999999999</v>
      </c>
      <c r="E24" s="8">
        <f t="shared" si="16"/>
        <v>1.044</v>
      </c>
      <c r="F24" s="8">
        <f t="shared" si="16"/>
        <v>1.022</v>
      </c>
      <c r="G24" s="8">
        <f t="shared" si="16"/>
        <v>1.012</v>
      </c>
      <c r="H24" s="8">
        <f t="shared" si="16"/>
        <v>1.02</v>
      </c>
      <c r="I24" s="8">
        <f t="shared" si="16"/>
        <v>1.0189999999999999</v>
      </c>
      <c r="J24" s="8">
        <f t="shared" si="16"/>
        <v>1.024</v>
      </c>
      <c r="K24" s="8">
        <f t="shared" si="16"/>
        <v>1.022</v>
      </c>
      <c r="L24" s="8">
        <f t="shared" si="16"/>
        <v>1.0289999999999999</v>
      </c>
      <c r="M24" s="8">
        <f t="shared" si="16"/>
        <v>1.024</v>
      </c>
      <c r="N24" s="8">
        <f t="shared" si="16"/>
        <v>1.036</v>
      </c>
      <c r="O24" s="8">
        <f t="shared" si="16"/>
        <v>1.026</v>
      </c>
      <c r="P24" s="8">
        <f t="shared" si="16"/>
        <v>1.0269999999999999</v>
      </c>
      <c r="Q24" s="8">
        <f t="shared" si="16"/>
        <v>1.0369999999999999</v>
      </c>
      <c r="R24" s="8">
        <f t="shared" si="16"/>
        <v>1.0189999999999999</v>
      </c>
      <c r="S24" s="8">
        <f t="shared" si="16"/>
        <v>1.0129999999999999</v>
      </c>
      <c r="T24" s="8">
        <f t="shared" si="16"/>
        <v>1.0229999999999999</v>
      </c>
      <c r="U24" s="8">
        <f t="shared" si="16"/>
        <v>1.044</v>
      </c>
      <c r="V24" s="8">
        <f t="shared" si="16"/>
        <v>1.034</v>
      </c>
      <c r="W24" s="8">
        <f t="shared" si="16"/>
        <v>1.014</v>
      </c>
      <c r="X24" s="8">
        <f t="shared" si="16"/>
        <v>1.0109999999999999</v>
      </c>
      <c r="Y24" s="8">
        <f t="shared" si="16"/>
        <v>1.0149999999999999</v>
      </c>
      <c r="Z24" s="8">
        <f t="shared" si="16"/>
        <v>1.0109999999999999</v>
      </c>
      <c r="AA24" s="8">
        <f t="shared" si="16"/>
        <v>1.0129999999999999</v>
      </c>
      <c r="AB24" s="8">
        <f t="shared" si="16"/>
        <v>1.0129999999999999</v>
      </c>
      <c r="AC24" s="8">
        <f t="shared" si="16"/>
        <v>1.01</v>
      </c>
      <c r="AD24" s="8">
        <f t="shared" si="16"/>
        <v>1.014</v>
      </c>
      <c r="AE24" s="8">
        <f t="shared" ref="AE24:AF24" si="17">AE6/100+1</f>
        <v>1.014</v>
      </c>
      <c r="AF24" s="8">
        <f t="shared" si="17"/>
        <v>1.01</v>
      </c>
      <c r="AG24" s="8">
        <f t="shared" si="14"/>
        <v>1.0189999999999999</v>
      </c>
      <c r="AH24" s="8">
        <f t="shared" si="14"/>
        <v>1.0121</v>
      </c>
      <c r="AI24" s="8">
        <f t="shared" ref="AI24:AJ24" si="18">AI6/100+1</f>
        <v>1.0147999999999999</v>
      </c>
      <c r="AJ24" s="8">
        <f t="shared" si="18"/>
        <v>1.028</v>
      </c>
    </row>
    <row r="25" spans="1:36" x14ac:dyDescent="0.2">
      <c r="A25" s="6" t="s">
        <v>8</v>
      </c>
      <c r="B25" s="21">
        <f t="shared" ref="B25:AD25" si="19">B7/100+1</f>
        <v>1.042</v>
      </c>
      <c r="C25" s="21">
        <f t="shared" si="19"/>
        <v>1.042</v>
      </c>
      <c r="D25" s="21">
        <f t="shared" si="19"/>
        <v>1.0109999999999999</v>
      </c>
      <c r="E25" s="21">
        <f t="shared" si="19"/>
        <v>0.98199999999999998</v>
      </c>
      <c r="F25" s="21">
        <f t="shared" si="19"/>
        <v>0.995</v>
      </c>
      <c r="G25" s="21">
        <f t="shared" si="19"/>
        <v>0.98</v>
      </c>
      <c r="H25" s="21">
        <f t="shared" si="19"/>
        <v>0.95299999999999996</v>
      </c>
      <c r="I25" s="21">
        <f t="shared" si="19"/>
        <v>0.94699999999999995</v>
      </c>
      <c r="J25" s="21">
        <f t="shared" si="19"/>
        <v>0.96399999999999997</v>
      </c>
      <c r="K25" s="21">
        <f t="shared" si="19"/>
        <v>0.96799999999999997</v>
      </c>
      <c r="L25" s="21">
        <f t="shared" si="19"/>
        <v>0.94799999999999995</v>
      </c>
      <c r="M25" s="21">
        <f t="shared" si="19"/>
        <v>1.0049999999999999</v>
      </c>
      <c r="N25" s="21">
        <f t="shared" si="19"/>
        <v>0.96899999999999997</v>
      </c>
      <c r="O25" s="21">
        <f t="shared" si="19"/>
        <v>1.0009999999999999</v>
      </c>
      <c r="P25" s="21">
        <f t="shared" si="19"/>
        <v>0.92300000000000004</v>
      </c>
      <c r="Q25" s="21">
        <f t="shared" si="19"/>
        <v>0.94699999999999995</v>
      </c>
      <c r="R25" s="21">
        <f t="shared" si="19"/>
        <v>0.98909999999999998</v>
      </c>
      <c r="S25" s="21">
        <f t="shared" si="19"/>
        <v>0.99099999999999999</v>
      </c>
      <c r="T25" s="21">
        <f t="shared" si="19"/>
        <v>0.96960000000000002</v>
      </c>
      <c r="U25" s="21">
        <f t="shared" si="19"/>
        <v>0.89270000000000005</v>
      </c>
      <c r="V25" s="21">
        <f t="shared" si="19"/>
        <v>0.94099999999999995</v>
      </c>
      <c r="W25" s="21">
        <f t="shared" si="19"/>
        <v>0.98</v>
      </c>
      <c r="X25" s="21">
        <f t="shared" si="19"/>
        <v>0.92</v>
      </c>
      <c r="Y25" s="21">
        <f t="shared" si="19"/>
        <v>0.93500000000000005</v>
      </c>
      <c r="Z25" s="21">
        <f t="shared" si="19"/>
        <v>0.91510000000000002</v>
      </c>
      <c r="AA25" s="21">
        <f t="shared" si="19"/>
        <v>1.0028999999999999</v>
      </c>
      <c r="AB25" s="21">
        <f t="shared" si="19"/>
        <v>0.99419999999999997</v>
      </c>
      <c r="AC25" s="21">
        <f t="shared" si="19"/>
        <v>0.97389999999999999</v>
      </c>
      <c r="AD25" s="21">
        <f t="shared" si="19"/>
        <v>0.97019999999999995</v>
      </c>
      <c r="AE25" s="21">
        <f t="shared" ref="AE25:AF25" si="20">AE7/100+1</f>
        <v>0.97019999999999995</v>
      </c>
      <c r="AF25" s="21">
        <f t="shared" si="20"/>
        <v>1.028</v>
      </c>
      <c r="AG25" s="21">
        <f t="shared" si="14"/>
        <v>0.997</v>
      </c>
      <c r="AH25" s="21">
        <f t="shared" si="14"/>
        <v>0.93940000000000001</v>
      </c>
      <c r="AI25" s="21">
        <f t="shared" ref="AI25:AJ25" si="21">AI7/100+1</f>
        <v>1.0484</v>
      </c>
      <c r="AJ25" s="21">
        <f t="shared" si="21"/>
        <v>1.0092000000000001</v>
      </c>
    </row>
    <row r="26" spans="1:36" x14ac:dyDescent="0.2">
      <c r="A26" s="6" t="s">
        <v>17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>
        <f t="shared" ref="V26:AD26" si="22">V14/100+1</f>
        <v>1.0229999999999999</v>
      </c>
      <c r="W26" s="21">
        <f t="shared" si="22"/>
        <v>1.0349999999999999</v>
      </c>
      <c r="X26" s="21">
        <f t="shared" si="22"/>
        <v>1.0249999999999999</v>
      </c>
      <c r="Y26" s="21">
        <f t="shared" si="22"/>
        <v>1.024</v>
      </c>
      <c r="Z26" s="21">
        <f t="shared" si="22"/>
        <v>1.008</v>
      </c>
      <c r="AA26" s="21">
        <f t="shared" si="22"/>
        <v>1.0089999999999999</v>
      </c>
      <c r="AB26" s="21">
        <f t="shared" si="22"/>
        <v>1.0049999999999999</v>
      </c>
      <c r="AC26" s="21">
        <f t="shared" si="22"/>
        <v>1.008</v>
      </c>
      <c r="AD26" s="21">
        <f t="shared" si="22"/>
        <v>1.022</v>
      </c>
      <c r="AE26" s="21">
        <f t="shared" ref="AE26:AG26" si="23">AE14/100+1</f>
        <v>1.022</v>
      </c>
      <c r="AF26" s="21">
        <f t="shared" si="23"/>
        <v>1.016</v>
      </c>
      <c r="AG26" s="21">
        <f t="shared" si="23"/>
        <v>1.0049999999999999</v>
      </c>
      <c r="AH26" s="21">
        <f t="shared" ref="AH26:AI26" si="24">AH14/100+1</f>
        <v>1.0389999999999999</v>
      </c>
      <c r="AI26" s="21">
        <f t="shared" si="24"/>
        <v>1.0609999999999999</v>
      </c>
      <c r="AJ26" s="21">
        <f t="shared" ref="AJ26" si="25">AJ14/100+1</f>
        <v>1.024</v>
      </c>
    </row>
    <row r="27" spans="1:36" ht="12" thickBot="1" x14ac:dyDescent="0.25">
      <c r="A27" s="10" t="str">
        <f>A15</f>
        <v>I. Pris- og lønudvikling anlægsområdet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5">
        <f t="shared" ref="W27:AD27" si="26">W15/100+1</f>
        <v>1.01</v>
      </c>
      <c r="X27" s="15">
        <f t="shared" si="26"/>
        <v>1.018</v>
      </c>
      <c r="Y27" s="15">
        <f t="shared" si="26"/>
        <v>1.0249999999999999</v>
      </c>
      <c r="Z27" s="15">
        <f t="shared" si="26"/>
        <v>1.0109999999999999</v>
      </c>
      <c r="AA27" s="15">
        <f t="shared" si="26"/>
        <v>1.0149999999999999</v>
      </c>
      <c r="AB27" s="15">
        <f t="shared" si="26"/>
        <v>1.0189999999999999</v>
      </c>
      <c r="AC27" s="15">
        <f t="shared" si="26"/>
        <v>1.014</v>
      </c>
      <c r="AD27" s="15">
        <f t="shared" si="26"/>
        <v>1.012</v>
      </c>
      <c r="AE27" s="15">
        <f t="shared" ref="AE27:AG27" si="27">AE15/100+1</f>
        <v>1.0149999999999999</v>
      </c>
      <c r="AF27" s="15">
        <f t="shared" si="27"/>
        <v>1.01</v>
      </c>
      <c r="AG27" s="15">
        <f t="shared" si="27"/>
        <v>1.0069999999999999</v>
      </c>
      <c r="AH27" s="15">
        <f t="shared" ref="AH27:AI27" si="28">AH15/100+1</f>
        <v>1.03</v>
      </c>
      <c r="AI27" s="15">
        <f t="shared" si="28"/>
        <v>1.0389999999999999</v>
      </c>
      <c r="AJ27" s="15">
        <f t="shared" ref="AJ27" si="29">AJ15/100+1</f>
        <v>1.016</v>
      </c>
    </row>
    <row r="28" spans="1:36" x14ac:dyDescent="0.2">
      <c r="A28" s="13" t="str">
        <f>A16</f>
        <v>* skøn pr. juni 2022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4"/>
      <c r="AA28" s="24"/>
      <c r="AB28" s="24"/>
      <c r="AC28" s="24"/>
    </row>
    <row r="29" spans="1:3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4"/>
      <c r="AA29" s="24"/>
      <c r="AB29" s="24"/>
      <c r="AC29" s="24"/>
    </row>
    <row r="30" spans="1:36" s="33" customFormat="1" x14ac:dyDescent="0.2">
      <c r="A30" s="35" t="s">
        <v>11</v>
      </c>
      <c r="B30" s="35"/>
      <c r="C30" s="35"/>
      <c r="D30" s="35"/>
      <c r="E30" s="35"/>
      <c r="F30" s="35" t="str">
        <f>AI4</f>
        <v>2022*</v>
      </c>
      <c r="G30" s="35" t="s">
        <v>3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8"/>
      <c r="AA30" s="35"/>
      <c r="AB30" s="35"/>
      <c r="AC30" s="35"/>
      <c r="AD30" s="35"/>
      <c r="AE30" s="35"/>
      <c r="AF30" s="38"/>
      <c r="AG30" s="38"/>
      <c r="AH30" s="38"/>
      <c r="AI30" s="38"/>
      <c r="AJ30" s="38"/>
    </row>
    <row r="31" spans="1:36" s="33" customFormat="1" ht="22.5" x14ac:dyDescent="0.2">
      <c r="A31" s="35"/>
      <c r="B31" s="34" t="s">
        <v>12</v>
      </c>
      <c r="C31" s="34">
        <f t="shared" ref="C31:U31" si="30">C19</f>
        <v>1990</v>
      </c>
      <c r="D31" s="34">
        <f t="shared" si="30"/>
        <v>1991</v>
      </c>
      <c r="E31" s="34">
        <f t="shared" si="30"/>
        <v>1992</v>
      </c>
      <c r="F31" s="34">
        <f t="shared" si="30"/>
        <v>1993</v>
      </c>
      <c r="G31" s="34">
        <f t="shared" si="30"/>
        <v>1994</v>
      </c>
      <c r="H31" s="34">
        <f t="shared" si="30"/>
        <v>1995</v>
      </c>
      <c r="I31" s="34">
        <f t="shared" si="30"/>
        <v>1996</v>
      </c>
      <c r="J31" s="34">
        <f t="shared" si="30"/>
        <v>1997</v>
      </c>
      <c r="K31" s="34">
        <f t="shared" si="30"/>
        <v>1998</v>
      </c>
      <c r="L31" s="34">
        <f t="shared" si="30"/>
        <v>1999</v>
      </c>
      <c r="M31" s="34">
        <f t="shared" si="30"/>
        <v>2000</v>
      </c>
      <c r="N31" s="34">
        <f t="shared" si="30"/>
        <v>2001</v>
      </c>
      <c r="O31" s="34">
        <f t="shared" si="30"/>
        <v>2002</v>
      </c>
      <c r="P31" s="34">
        <f t="shared" si="30"/>
        <v>2003</v>
      </c>
      <c r="Q31" s="34">
        <f t="shared" si="30"/>
        <v>2004</v>
      </c>
      <c r="R31" s="34">
        <f t="shared" si="30"/>
        <v>2005</v>
      </c>
      <c r="S31" s="39">
        <f t="shared" si="30"/>
        <v>2006</v>
      </c>
      <c r="T31" s="39">
        <f t="shared" si="30"/>
        <v>2007</v>
      </c>
      <c r="U31" s="39">
        <f t="shared" si="30"/>
        <v>2008</v>
      </c>
      <c r="V31" s="39">
        <f>V19</f>
        <v>2009</v>
      </c>
      <c r="W31" s="39">
        <f>W19</f>
        <v>2010</v>
      </c>
      <c r="X31" s="36">
        <v>2011</v>
      </c>
      <c r="Y31" s="36">
        <v>2012</v>
      </c>
      <c r="Z31" s="36">
        <v>2013</v>
      </c>
      <c r="AA31" s="36">
        <v>2014</v>
      </c>
      <c r="AB31" s="36">
        <v>2015</v>
      </c>
      <c r="AC31" s="36">
        <v>2016</v>
      </c>
      <c r="AD31" s="36">
        <v>2017</v>
      </c>
      <c r="AE31" s="36">
        <v>2018</v>
      </c>
      <c r="AF31" s="36">
        <v>2019</v>
      </c>
      <c r="AG31" s="36">
        <v>2020</v>
      </c>
      <c r="AH31" s="36">
        <v>2021</v>
      </c>
      <c r="AI31" s="41" t="s">
        <v>35</v>
      </c>
      <c r="AJ31" s="41" t="s">
        <v>37</v>
      </c>
    </row>
    <row r="32" spans="1:36" x14ac:dyDescent="0.2">
      <c r="A32" s="2" t="s">
        <v>5</v>
      </c>
      <c r="B32" s="40">
        <f>PRODUCT(C20:$AJ20)</f>
        <v>1.9398540560003277</v>
      </c>
      <c r="C32" s="40">
        <f>PRODUCT(D20:$AJ20)</f>
        <v>1.8851837278914754</v>
      </c>
      <c r="D32" s="40">
        <f>PRODUCT(E20:$AJ20)</f>
        <v>1.8374110408298963</v>
      </c>
      <c r="E32" s="40">
        <f>PRODUCT(F20:$AJ20)</f>
        <v>1.7925961373950221</v>
      </c>
      <c r="F32" s="40">
        <f>PRODUCT(G20:$AJ20)</f>
        <v>1.7626314035349275</v>
      </c>
      <c r="G32" s="40">
        <f>PRODUCT(H20:$AJ20)</f>
        <v>1.7314650329419721</v>
      </c>
      <c r="H32" s="40">
        <f>PRODUCT(I20:$AJ20)</f>
        <v>1.7075592040847851</v>
      </c>
      <c r="I32" s="40">
        <f>PRODUCT(J20:$AJ20)</f>
        <v>1.6708015695545846</v>
      </c>
      <c r="J32" s="40">
        <f>PRODUCT(K20:$AJ20)</f>
        <v>1.6348351952588882</v>
      </c>
      <c r="K32" s="40">
        <f>PRODUCT(L20:$AJ20)</f>
        <v>1.5949611661062335</v>
      </c>
      <c r="L32" s="40">
        <f>PRODUCT(M20:$AJ20)</f>
        <v>1.5591018241507659</v>
      </c>
      <c r="M32" s="40">
        <f>PRODUCT(N20:$AJ20)</f>
        <v>1.516636015710862</v>
      </c>
      <c r="N32" s="40">
        <f>PRODUCT(O20:$AJ20)</f>
        <v>1.4724621511755942</v>
      </c>
      <c r="O32" s="40">
        <f>PRODUCT(P20:$AJ20)</f>
        <v>1.4379513195074158</v>
      </c>
      <c r="P32" s="40">
        <f>PRODUCT(Q20:$AJ20)</f>
        <v>1.4042493354564614</v>
      </c>
      <c r="Q32" s="40">
        <f>PRODUCT(R20:$AJ20)</f>
        <v>1.3699993516648399</v>
      </c>
      <c r="R32" s="40">
        <f>PRODUCT(S20:$AJ20)</f>
        <v>1.3418211083886775</v>
      </c>
      <c r="S32" s="40">
        <f>PRODUCT(T20:$AJ20)</f>
        <v>1.3040049644204839</v>
      </c>
      <c r="T32" s="40">
        <f>PRODUCT(U20:$AJ20)</f>
        <v>1.2759344074564423</v>
      </c>
      <c r="U32" s="40">
        <f>PRODUCT(V20:$AJ20)</f>
        <v>1.2460296947816822</v>
      </c>
      <c r="V32" s="40">
        <f>PRODUCT(W20:$AJ20)</f>
        <v>1.2097375677492055</v>
      </c>
      <c r="W32" s="40">
        <f>PRODUCT(X20:$AJ20)</f>
        <v>1.1825391669102696</v>
      </c>
      <c r="X32" s="40">
        <f>PRODUCT(Y20:$AJ20)</f>
        <v>1.1754862494137863</v>
      </c>
      <c r="Y32" s="40">
        <f>PRODUCT(Z20:$AJ20)</f>
        <v>1.1581145314421544</v>
      </c>
      <c r="Z32" s="40">
        <f>PRODUCT(AA20:$AJ20)</f>
        <v>1.1558029255909725</v>
      </c>
      <c r="AA32" s="40">
        <f>PRODUCT(AB20:$AJ20)</f>
        <v>1.1432274239277671</v>
      </c>
      <c r="AB32" s="40">
        <f>PRODUCT(AC20:$AJ20)</f>
        <v>1.1319083405225421</v>
      </c>
      <c r="AC32" s="40">
        <f>PRODUCT(AD20:$AJ20)</f>
        <v>1.1218120322324499</v>
      </c>
      <c r="AD32" s="40">
        <f>PRODUCT(AE20:$AJ20)</f>
        <v>1.1063235031878205</v>
      </c>
      <c r="AE32" s="40">
        <f>PRODUCT(AF20:$AJ20)</f>
        <v>1.0942863533015041</v>
      </c>
      <c r="AF32" s="40">
        <f>PRODUCT(AG20:$AJ20)</f>
        <v>1.0802431918080002</v>
      </c>
      <c r="AG32" s="40">
        <f>PRODUCT(AH20:$AJ20)</f>
        <v>1.0632314880000002</v>
      </c>
      <c r="AH32" s="40">
        <f>PRODUCT(AI20:$AJ20)</f>
        <v>1.050624</v>
      </c>
      <c r="AI32" s="40">
        <f>PRODUCT($AJ20:AJ20)</f>
        <v>1.024</v>
      </c>
      <c r="AJ32" s="1">
        <v>1</v>
      </c>
    </row>
    <row r="33" spans="1:36" x14ac:dyDescent="0.2">
      <c r="A33" s="2" t="s">
        <v>4</v>
      </c>
      <c r="B33" s="40">
        <f>PRODUCT(C21:$AI21)</f>
        <v>2.0603744712534744</v>
      </c>
      <c r="C33" s="40">
        <f>PRODUCT(D21:$AI21)</f>
        <v>2.0042553222310069</v>
      </c>
      <c r="D33" s="40">
        <f>PRODUCT(E21:$AI21)</f>
        <v>1.9572805881162176</v>
      </c>
      <c r="E33" s="40">
        <f>PRODUCT(F21:$AI21)</f>
        <v>1.9095420371865541</v>
      </c>
      <c r="F33" s="40">
        <f>PRODUCT(G21:$AI21)</f>
        <v>1.8776224554440062</v>
      </c>
      <c r="G33" s="40">
        <f>PRODUCT(H21:$AI21)</f>
        <v>1.8390033843721905</v>
      </c>
      <c r="H33" s="40">
        <f>PRODUCT(I21:$AJ21)</f>
        <v>1.8480181068446033</v>
      </c>
      <c r="I33" s="40">
        <f>PRODUCT(J21:$AJ21)</f>
        <v>1.7994334049119793</v>
      </c>
      <c r="J33" s="40">
        <f>PRODUCT(K21:$AJ21)</f>
        <v>1.7538337279843854</v>
      </c>
      <c r="K33" s="40">
        <f>PRODUCT(L21:$AJ21)</f>
        <v>1.6994512868065748</v>
      </c>
      <c r="L33" s="40">
        <f>PRODUCT(M21:$AJ21)</f>
        <v>1.6547724311651173</v>
      </c>
      <c r="M33" s="40">
        <f>PRODUCT(N21:$AJ21)</f>
        <v>1.6065751758884632</v>
      </c>
      <c r="N33" s="40">
        <f>PRODUCT(O21:$AJ21)</f>
        <v>1.5552518643644373</v>
      </c>
      <c r="O33" s="40">
        <f>PRODUCT(P21:$AJ21)</f>
        <v>1.5173188920628649</v>
      </c>
      <c r="P33" s="40">
        <f>PRODUCT(Q21:$AJ21)</f>
        <v>1.4716963065595212</v>
      </c>
      <c r="Q33" s="40">
        <f>PRODUCT(R21:$AJ21)</f>
        <v>1.4274454961780019</v>
      </c>
      <c r="R33" s="40">
        <f>PRODUCT(S21:$AJ21)</f>
        <v>1.3939897423613303</v>
      </c>
      <c r="S33" s="40">
        <f>PRODUCT(T21:$AJ21)</f>
        <v>1.3481525554751743</v>
      </c>
      <c r="T33" s="40">
        <f>PRODUCT(U21:$AJ21)</f>
        <v>1.3127094016311338</v>
      </c>
      <c r="U33" s="40">
        <f>PRODUCT(V21:$AJ21)</f>
        <v>1.2707738641153281</v>
      </c>
      <c r="V33" s="40">
        <f>PRODUCT(W21:$AJ21)</f>
        <v>1.2313700233675655</v>
      </c>
      <c r="W33" s="40">
        <f>PRODUCT(X21:$AJ21)</f>
        <v>1.2001657147832028</v>
      </c>
      <c r="X33" s="40">
        <f>PRODUCT(Y21:$AJ21)</f>
        <v>1.1941947410778135</v>
      </c>
      <c r="Y33" s="40">
        <f>PRODUCT(Z21:$AJ21)</f>
        <v>1.1707791579194249</v>
      </c>
      <c r="Z33" s="40">
        <f>PRODUCT(AA21:$AJ21)</f>
        <v>1.164954385989478</v>
      </c>
      <c r="AA33" s="40">
        <f>PRODUCT(AB21:$AJ21)</f>
        <v>1.1522793135405323</v>
      </c>
      <c r="AB33" s="40">
        <f>PRODUCT(AC21:$AJ21)</f>
        <v>1.1408706074658734</v>
      </c>
      <c r="AC33" s="40">
        <f>PRODUCT(AD21:$AJ21)</f>
        <v>1.1295748588771024</v>
      </c>
      <c r="AD33" s="40">
        <f>PRODUCT(AE21:$AJ21)</f>
        <v>1.110693076575322</v>
      </c>
      <c r="AE33" s="40">
        <f>PRODUCT(AF21:$AJ21)</f>
        <v>1.0986083843474996</v>
      </c>
      <c r="AF33" s="40">
        <f>PRODUCT(AG21:$AJ21)</f>
        <v>1.0845097574999998</v>
      </c>
      <c r="AG33" s="40">
        <f>PRODUCT(AH21:$AJ21)</f>
        <v>1.06533375</v>
      </c>
      <c r="AH33" s="40">
        <f>PRODUCT(AI21:$AJ21)</f>
        <v>1.0506249999999999</v>
      </c>
      <c r="AI33" s="40">
        <f>PRODUCT($AJ21:AJ21)</f>
        <v>1.0249999999999999</v>
      </c>
      <c r="AJ33" s="1">
        <v>1</v>
      </c>
    </row>
    <row r="34" spans="1:36" x14ac:dyDescent="0.2">
      <c r="A34" s="2" t="s">
        <v>9</v>
      </c>
      <c r="B34" s="16"/>
      <c r="C34" s="16"/>
      <c r="D34" s="16"/>
      <c r="E34" s="16"/>
      <c r="F34" s="16"/>
      <c r="G34" s="16"/>
      <c r="H34" s="40">
        <f>PRODUCT(I22:$AJ22)</f>
        <v>1.848198475221019</v>
      </c>
      <c r="I34" s="40">
        <f>PRODUCT(J22:$AJ22)</f>
        <v>1.8084133808424852</v>
      </c>
      <c r="J34" s="40">
        <f>PRODUCT(K22:$AJ22)</f>
        <v>1.7694847170670105</v>
      </c>
      <c r="K34" s="40">
        <f>PRODUCT(L22:$AJ22)</f>
        <v>1.7179463272495237</v>
      </c>
      <c r="L34" s="40">
        <f>PRODUCT(M22:$AJ22)</f>
        <v>1.6695299584543486</v>
      </c>
      <c r="M34" s="40">
        <f>PRODUCT(N22:$AJ22)</f>
        <v>1.6209028722857752</v>
      </c>
      <c r="N34" s="40">
        <f>PRODUCT(O22:$AJ22)</f>
        <v>1.5691218511962979</v>
      </c>
      <c r="O34" s="40">
        <f>PRODUCT(P22:$AJ22)</f>
        <v>1.5308505865329736</v>
      </c>
      <c r="P34" s="40">
        <f>PRODUCT(Q22:$AJ22)</f>
        <v>1.4848211314577826</v>
      </c>
      <c r="Q34" s="40">
        <f>PRODUCT(R22:$AJ22)</f>
        <v>1.4415739140366814</v>
      </c>
      <c r="R34" s="40">
        <f>PRODUCT(S22:$AJ22)</f>
        <v>1.4077870254264468</v>
      </c>
      <c r="S34" s="40">
        <f>PRODUCT(T22:$AJ22)</f>
        <v>1.3628141582056603</v>
      </c>
      <c r="T34" s="40">
        <f>PRODUCT(U22:$AJ22)</f>
        <v>1.3269855483988906</v>
      </c>
      <c r="U34" s="40">
        <f>PRODUCT(V22:$AJ22)</f>
        <v>1.2833515941962186</v>
      </c>
      <c r="V34" s="40">
        <f>PRODUCT(W22:$AJ22)</f>
        <v>1.2387563650542659</v>
      </c>
      <c r="W34" s="40">
        <f>PRODUCT(X22:$AJ22)</f>
        <v>1.2073648782205315</v>
      </c>
      <c r="X34" s="40">
        <f>PRODUCT(Y22:$AJ22)</f>
        <v>1.1942283661924153</v>
      </c>
      <c r="Y34" s="40">
        <f>PRODUCT(Z22:$AJ22)</f>
        <v>1.1719611051937342</v>
      </c>
      <c r="Z34" s="40">
        <f>PRODUCT(AA22:$AJ22)</f>
        <v>1.1649712775285634</v>
      </c>
      <c r="AA34" s="40">
        <f>PRODUCT(AB22:$AJ22)</f>
        <v>1.1522960212943256</v>
      </c>
      <c r="AB34" s="40">
        <f>PRODUCT(AC22:$AJ22)</f>
        <v>1.1397586758598672</v>
      </c>
      <c r="AC34" s="40">
        <f>PRODUCT(AD22:$AJ22)</f>
        <v>1.1284739364949181</v>
      </c>
      <c r="AD34" s="40">
        <f>PRODUCT(AE22:$AJ22)</f>
        <v>1.1096105570254846</v>
      </c>
      <c r="AE34" s="40">
        <f>PRODUCT(AF22:$AJ22)</f>
        <v>1.0964531195903999</v>
      </c>
      <c r="AF34" s="40">
        <f>PRODUCT(AG22:$AJ22)</f>
        <v>1.0834516991999998</v>
      </c>
      <c r="AG34" s="40">
        <f>PRODUCT(AH22:$AJ22)</f>
        <v>1.0642943999999999</v>
      </c>
      <c r="AH34" s="40">
        <f>PRODUCT(AI22:$AJ22)</f>
        <v>1.0495999999999999</v>
      </c>
      <c r="AI34" s="40">
        <f>PRODUCT($AJ22:AJ22)</f>
        <v>1.0249999999999999</v>
      </c>
      <c r="AJ34" s="1">
        <v>1</v>
      </c>
    </row>
    <row r="35" spans="1:36" x14ac:dyDescent="0.2">
      <c r="A35" s="2" t="s">
        <v>6</v>
      </c>
      <c r="B35" s="40">
        <f>PRODUCT(C23:$AJ23)</f>
        <v>1.2091881245619991</v>
      </c>
      <c r="C35" s="40">
        <f>PRODUCT(D23:$AJ23)</f>
        <v>1.1739690529728148</v>
      </c>
      <c r="D35" s="40">
        <f>PRODUCT(E23:$AJ23)</f>
        <v>1.1309913805133089</v>
      </c>
      <c r="E35" s="40">
        <f>PRODUCT(F23:$AJ23)</f>
        <v>1.1044837700325283</v>
      </c>
      <c r="F35" s="40">
        <f>PRODUCT(G23:$AJ23)</f>
        <v>1.0903097433687348</v>
      </c>
      <c r="G35" s="40">
        <f>PRODUCT(H23:$AJ23)</f>
        <v>1.0892205228458889</v>
      </c>
      <c r="H35" s="40">
        <f>PRODUCT(I23:$AJ23)</f>
        <v>1.0924980168965788</v>
      </c>
      <c r="I35" s="40">
        <f>PRODUCT(J23:$AJ23)</f>
        <v>1.0990925723305625</v>
      </c>
      <c r="J35" s="40">
        <f>PRODUCT(K23:$AJ23)</f>
        <v>1.095805156859982</v>
      </c>
      <c r="K35" s="40">
        <f>PRODUCT(L23:$AJ23)</f>
        <v>1.0925275741375702</v>
      </c>
      <c r="L35" s="40">
        <f>PRODUCT(M23:$AJ23)</f>
        <v>1.0925275741375702</v>
      </c>
      <c r="M35" s="40">
        <f>PRODUCT(N23:$AJ23)</f>
        <v>1.0742650679818779</v>
      </c>
      <c r="N35" s="40">
        <f>PRODUCT(O23:$AJ23)</f>
        <v>1.0625767240176838</v>
      </c>
      <c r="O35" s="40">
        <f>PRODUCT(P23:$AJ23)</f>
        <v>1.0448148712071621</v>
      </c>
      <c r="P35" s="40">
        <f>PRODUCT(Q23:$AJ23)</f>
        <v>1.056435663505725</v>
      </c>
      <c r="Q35" s="40">
        <f>PRODUCT(R23:$AJ23)</f>
        <v>1.0543270094867514</v>
      </c>
      <c r="R35" s="40">
        <f>PRODUCT(S23:$AJ23)</f>
        <v>1.0462707249049827</v>
      </c>
      <c r="S35" s="40">
        <f>PRODUCT(T23:$AJ23)</f>
        <v>1.0416873007815444</v>
      </c>
      <c r="T35" s="40">
        <f>PRODUCT(U23:$AJ23)</f>
        <v>1.0387787203645236</v>
      </c>
      <c r="U35" s="40">
        <f>PRODUCT(V23:$AJ23)</f>
        <v>1.0502261857896302</v>
      </c>
      <c r="V35" s="40">
        <f>PRODUCT(W23:$AJ23)</f>
        <v>1.0479207601173726</v>
      </c>
      <c r="W35" s="40">
        <f>PRODUCT(X23:$AJ23)</f>
        <v>1.0455160731491295</v>
      </c>
      <c r="X35" s="40">
        <f>PRODUCT(Y23:$AJ23)</f>
        <v>1.0646803188891341</v>
      </c>
      <c r="Y35" s="40">
        <f>PRODUCT(Z23:$AJ23)</f>
        <v>1.0759780888217623</v>
      </c>
      <c r="Z35" s="40">
        <f>PRODUCT(AA23:$AJ23)</f>
        <v>1.0934736675017911</v>
      </c>
      <c r="AA35" s="40">
        <f>PRODUCT(AB23:$AJ23)</f>
        <v>1.0824328524072373</v>
      </c>
      <c r="AB35" s="40">
        <f>PRODUCT(AC23:$AJ23)</f>
        <v>1.074055221678148</v>
      </c>
      <c r="AC35" s="40">
        <f>PRODUCT(AD23:$AJ23)</f>
        <v>1.074055221678148</v>
      </c>
      <c r="AD35" s="40">
        <f>PRODUCT(AE23:$AJ23)</f>
        <v>1.0718044323701703</v>
      </c>
      <c r="AE35" s="40">
        <f>PRODUCT(AF23:$AJ23)</f>
        <v>1.0691316033617659</v>
      </c>
      <c r="AF35" s="40">
        <f>PRODUCT(AG23:$AJ23)</f>
        <v>1.0534354156683083</v>
      </c>
      <c r="AG35" s="40">
        <f>PRODUCT(AH23:$AJ23)</f>
        <v>1.0400191683959998</v>
      </c>
      <c r="AH35" s="40">
        <f>PRODUCT(AI23:$AJ23)</f>
        <v>1.0472451599999999</v>
      </c>
      <c r="AI35" s="40">
        <f>PRODUCT($AJ23:AJ23)</f>
        <v>1.0230999999999999</v>
      </c>
      <c r="AJ35" s="1">
        <v>1</v>
      </c>
    </row>
    <row r="36" spans="1:36" x14ac:dyDescent="0.2">
      <c r="A36" s="6" t="s">
        <v>7</v>
      </c>
      <c r="B36" s="40">
        <f>PRODUCT(C24:$AJ24)</f>
        <v>2.0898645755674132</v>
      </c>
      <c r="C36" s="40">
        <f>PRODUCT(D24:$AJ24)</f>
        <v>2.0369050444126828</v>
      </c>
      <c r="D36" s="40">
        <f>PRODUCT(E24:$AJ24)</f>
        <v>1.9454680462394289</v>
      </c>
      <c r="E36" s="40">
        <f>PRODUCT(F24:$AJ24)</f>
        <v>1.8634751400760814</v>
      </c>
      <c r="F36" s="40">
        <f>PRODUCT(G24:$AJ24)</f>
        <v>1.8233611938122136</v>
      </c>
      <c r="G36" s="40">
        <f>PRODUCT(H24:$AJ24)</f>
        <v>1.8017403100911193</v>
      </c>
      <c r="H36" s="40">
        <f>PRODUCT(I24:$AJ24)</f>
        <v>1.7664120687167839</v>
      </c>
      <c r="I36" s="40">
        <f>PRODUCT(J24:$AJ24)</f>
        <v>1.7334760242559224</v>
      </c>
      <c r="J36" s="40">
        <f>PRODUCT(K24:$AJ24)</f>
        <v>1.6928476799374235</v>
      </c>
      <c r="K36" s="40">
        <f>PRODUCT(L24:$AJ24)</f>
        <v>1.6564067318370097</v>
      </c>
      <c r="L36" s="40">
        <f>PRODUCT(M24:$AJ24)</f>
        <v>1.6097247150991343</v>
      </c>
      <c r="M36" s="40">
        <f>PRODUCT(N24:$AJ24)</f>
        <v>1.5719967920889986</v>
      </c>
      <c r="N36" s="40">
        <f>PRODUCT(O24:$AJ24)</f>
        <v>1.5173714209353273</v>
      </c>
      <c r="O36" s="40">
        <f>PRODUCT(P24:$AJ24)</f>
        <v>1.4789195135821906</v>
      </c>
      <c r="P36" s="40">
        <f>PRODUCT(Q24:$AJ24)</f>
        <v>1.4400384747635731</v>
      </c>
      <c r="Q36" s="40">
        <f>PRODUCT(R24:$AJ24)</f>
        <v>1.3886581241693092</v>
      </c>
      <c r="R36" s="40">
        <f>PRODUCT(S24:$AJ24)</f>
        <v>1.3627655781838171</v>
      </c>
      <c r="S36" s="40">
        <f>PRODUCT(T24:$AJ24)</f>
        <v>1.3452769774766209</v>
      </c>
      <c r="T36" s="40">
        <f>PRODUCT(U24:$AJ24)</f>
        <v>1.3150312585304211</v>
      </c>
      <c r="U36" s="40">
        <f>PRODUCT(V24:$AJ24)</f>
        <v>1.2596084851823959</v>
      </c>
      <c r="V36" s="40">
        <f>PRODUCT(W24:$AJ24)</f>
        <v>1.2181900243543478</v>
      </c>
      <c r="W36" s="40">
        <f>PRODUCT(X24:$AJ24)</f>
        <v>1.2013708326965959</v>
      </c>
      <c r="X36" s="40">
        <f>PRODUCT(Y24:$AJ24)</f>
        <v>1.1882995377810044</v>
      </c>
      <c r="Y36" s="40">
        <f>PRODUCT(Z24:$AJ24)</f>
        <v>1.1707384608679849</v>
      </c>
      <c r="Z36" s="40">
        <f>PRODUCT(AA24:$AJ24)</f>
        <v>1.1580004558535957</v>
      </c>
      <c r="AA36" s="40">
        <f>PRODUCT(AB24:$AJ24)</f>
        <v>1.1431396405267478</v>
      </c>
      <c r="AB36" s="40">
        <f>PRODUCT(AC24:$AJ24)</f>
        <v>1.1284695365515773</v>
      </c>
      <c r="AC36" s="40">
        <f>PRODUCT(AD24:$AJ24)</f>
        <v>1.1172965708431462</v>
      </c>
      <c r="AD36" s="40">
        <f>PRODUCT(AE24:$AJ24)</f>
        <v>1.1018703854468894</v>
      </c>
      <c r="AE36" s="40">
        <f>PRODUCT(AF24:$AJ24)</f>
        <v>1.0866571848588655</v>
      </c>
      <c r="AF36" s="40">
        <f>PRODUCT(AG24:$AJ24)</f>
        <v>1.0758982028305597</v>
      </c>
      <c r="AG36" s="40">
        <f>PRODUCT(AH24:$AJ24)</f>
        <v>1.0558372942400001</v>
      </c>
      <c r="AH36" s="40">
        <f>PRODUCT(AI24:$AJ24)</f>
        <v>1.0432143999999999</v>
      </c>
      <c r="AI36" s="40">
        <f>PRODUCT($AJ24:AJ24)</f>
        <v>1.028</v>
      </c>
      <c r="AJ36" s="1">
        <v>1</v>
      </c>
    </row>
    <row r="37" spans="1:36" x14ac:dyDescent="0.2">
      <c r="A37" s="6" t="s">
        <v>8</v>
      </c>
      <c r="B37" s="40">
        <f>PRODUCT(C25:$AJ25)</f>
        <v>0.39351907924051815</v>
      </c>
      <c r="C37" s="40">
        <f>PRODUCT(D25:$AJ25)</f>
        <v>0.37765746568187902</v>
      </c>
      <c r="D37" s="40">
        <f>PRODUCT(E25:$AJ25)</f>
        <v>0.37354843291976186</v>
      </c>
      <c r="E37" s="40">
        <f>PRODUCT(F25:$AJ25)</f>
        <v>0.38039555287144788</v>
      </c>
      <c r="F37" s="40">
        <f>PRODUCT(G25:$AJ25)</f>
        <v>0.38230708831301291</v>
      </c>
      <c r="G37" s="40">
        <f>PRODUCT(H25:$AJ25)</f>
        <v>0.39010927378878862</v>
      </c>
      <c r="H37" s="40">
        <f>PRODUCT(I25:$AJ25)</f>
        <v>0.40934866084867649</v>
      </c>
      <c r="I37" s="40">
        <f>PRODUCT(J25:$AJ25)</f>
        <v>0.4322583535888877</v>
      </c>
      <c r="J37" s="40">
        <f>PRODUCT(K25:$AJ25)</f>
        <v>0.44840078173121117</v>
      </c>
      <c r="K37" s="40">
        <f>PRODUCT(L25:$AJ25)</f>
        <v>0.46322394806943296</v>
      </c>
      <c r="L37" s="40">
        <f>PRODUCT(M25:$AJ25)</f>
        <v>0.48863285661332617</v>
      </c>
      <c r="M37" s="40">
        <f>PRODUCT(N25:$AJ25)</f>
        <v>0.48620184737644406</v>
      </c>
      <c r="N37" s="40">
        <f>PRODUCT(O25:$AJ25)</f>
        <v>0.50175629244215048</v>
      </c>
      <c r="O37" s="40">
        <f>PRODUCT(P25:$AJ25)</f>
        <v>0.50125503740474597</v>
      </c>
      <c r="P37" s="40">
        <f>PRODUCT(Q25:$AJ25)</f>
        <v>0.54307154648401479</v>
      </c>
      <c r="Q37" s="40">
        <f>PRODUCT(R25:$AJ25)</f>
        <v>0.57346520220064934</v>
      </c>
      <c r="R37" s="40">
        <f>PRODUCT(S25:$AJ25)</f>
        <v>0.5797848571435138</v>
      </c>
      <c r="S37" s="40">
        <f>PRODUCT(T25:$AJ25)</f>
        <v>0.58505030993291007</v>
      </c>
      <c r="T37" s="40">
        <f>PRODUCT(U25:$AJ25)</f>
        <v>0.60339347146545996</v>
      </c>
      <c r="U37" s="40">
        <f>PRODUCT(V25:$AJ25)</f>
        <v>0.67591964989969733</v>
      </c>
      <c r="V37" s="40">
        <f>PRODUCT(W25:$AJ25)</f>
        <v>0.71829930913889206</v>
      </c>
      <c r="W37" s="40">
        <f>PRODUCT(X25:$AJ25)</f>
        <v>0.73295847871315511</v>
      </c>
      <c r="X37" s="40">
        <f>PRODUCT(Y25:$AJ25)</f>
        <v>0.79669399860125534</v>
      </c>
      <c r="Y37" s="40">
        <f>PRODUCT(Z25:$AJ25)</f>
        <v>0.85207914288904318</v>
      </c>
      <c r="Z37" s="40">
        <f>PRODUCT(AA25:$AJ25)</f>
        <v>0.93113227285438038</v>
      </c>
      <c r="AA37" s="40">
        <f>PRODUCT(AB25:$AJ25)</f>
        <v>0.92843979744179916</v>
      </c>
      <c r="AB37" s="40">
        <f>PRODUCT(AC25:$AJ25)</f>
        <v>0.93385616318829112</v>
      </c>
      <c r="AC37" s="40">
        <f>PRODUCT(AD25:$AJ25)</f>
        <v>0.95888300974257235</v>
      </c>
      <c r="AD37" s="40">
        <f>PRODUCT(AE25:$AJ25)</f>
        <v>0.98833540480578475</v>
      </c>
      <c r="AE37" s="40">
        <f>PRODUCT(AF25:$AJ25)</f>
        <v>1.0186924395029733</v>
      </c>
      <c r="AF37" s="40">
        <f>PRODUCT(AG25:$AJ25)</f>
        <v>0.99094595282390407</v>
      </c>
      <c r="AG37" s="40">
        <f>PRODUCT(AH25:$AJ25)</f>
        <v>0.99392773603200002</v>
      </c>
      <c r="AH37" s="40">
        <f>PRODUCT(AI25:$AJ25)</f>
        <v>1.0580452800000002</v>
      </c>
      <c r="AI37" s="40">
        <f>PRODUCT($AJ25:AJ25)</f>
        <v>1.0092000000000001</v>
      </c>
      <c r="AJ37" s="1">
        <v>1</v>
      </c>
    </row>
    <row r="38" spans="1:36" x14ac:dyDescent="0.2">
      <c r="A38" s="6" t="s">
        <v>17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40">
        <f>PRODUCT(V26:$AJ26)</f>
        <v>1.3785119877504055</v>
      </c>
      <c r="V38" s="40">
        <f>PRODUCT(W26:$AJ26)</f>
        <v>1.3475190496093896</v>
      </c>
      <c r="W38" s="40">
        <f>PRODUCT(X26:$AJ26)</f>
        <v>1.3019507725694586</v>
      </c>
      <c r="X38" s="40">
        <f>PRODUCT(Y26:$AJ26)</f>
        <v>1.2701958756775209</v>
      </c>
      <c r="Y38" s="40">
        <f>PRODUCT(Z26:$AJ26)</f>
        <v>1.2404256598413295</v>
      </c>
      <c r="Z38" s="40">
        <f>PRODUCT(AA26:$AJ26)</f>
        <v>1.2305810117473504</v>
      </c>
      <c r="AA38" s="40">
        <f>PRODUCT(AB26:$AJ26)</f>
        <v>1.2196045706118444</v>
      </c>
      <c r="AB38" s="40">
        <f>PRODUCT(AC26:$AJ26)</f>
        <v>1.2135368861809392</v>
      </c>
      <c r="AC38" s="40">
        <f>PRODUCT(AD26:$AJ26)</f>
        <v>1.2039056410525188</v>
      </c>
      <c r="AD38" s="40">
        <f>PRODUCT(AE26:$AJ26)</f>
        <v>1.1779898640435607</v>
      </c>
      <c r="AE38" s="40">
        <f>PRODUCT(AF26:$AJ26)</f>
        <v>1.1526319609036797</v>
      </c>
      <c r="AF38" s="40">
        <f>PRODUCT(AG26:$AJ26)</f>
        <v>1.1344802764799997</v>
      </c>
      <c r="AG38" s="40">
        <f>PRODUCT(AH26:$AJ26)</f>
        <v>1.1288360959999999</v>
      </c>
      <c r="AH38" s="40">
        <f>PRODUCT(AI26:$AJ26)</f>
        <v>1.0864639999999999</v>
      </c>
      <c r="AI38" s="40">
        <f>PRODUCT($AJ26:AJ26)</f>
        <v>1.024</v>
      </c>
      <c r="AJ38" s="14">
        <v>1</v>
      </c>
    </row>
    <row r="39" spans="1:36" ht="12" thickBot="1" x14ac:dyDescent="0.25">
      <c r="A39" s="10" t="str">
        <f>A27</f>
        <v>I. Pris- og lønudvikling anlægsområdet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>
        <f>PRODUCT(W27:$AJ27)</f>
        <v>1.2693057087721971</v>
      </c>
      <c r="W39" s="15">
        <f>PRODUCT(X27:$AJ27)</f>
        <v>1.2567383255170268</v>
      </c>
      <c r="X39" s="15">
        <f>PRODUCT(Y27:$AJ27)</f>
        <v>1.2345170191719321</v>
      </c>
      <c r="Y39" s="15">
        <f>PRODUCT(Z27:$AJ27)</f>
        <v>1.2044068479726167</v>
      </c>
      <c r="Z39" s="15">
        <f>PRODUCT(AA27:$AJ27)</f>
        <v>1.1913025202498686</v>
      </c>
      <c r="AA39" s="15">
        <f>PRODUCT(AB27:$AJ27)</f>
        <v>1.1736970642855844</v>
      </c>
      <c r="AB39" s="15">
        <f>PRODUCT(AC27:$AJ27)</f>
        <v>1.1518126244215745</v>
      </c>
      <c r="AC39" s="15">
        <f>PRODUCT(AD27:$AJ27)</f>
        <v>1.135909886017332</v>
      </c>
      <c r="AD39" s="15">
        <f>PRODUCT(AE27:$AJ27)</f>
        <v>1.1224405988313562</v>
      </c>
      <c r="AE39" s="15">
        <f>PRODUCT(AF27:$AJ27)</f>
        <v>1.1058528067303999</v>
      </c>
      <c r="AF39" s="15">
        <f>PRODUCT(AG27:$AJ27)</f>
        <v>1.0949037690399999</v>
      </c>
      <c r="AG39" s="15">
        <f>PRODUCT(AH27:$AJ27)</f>
        <v>1.0872927199999998</v>
      </c>
      <c r="AH39" s="15">
        <f>PRODUCT(AI27:$AJ27)</f>
        <v>1.0556239999999999</v>
      </c>
      <c r="AI39" s="15">
        <f>PRODUCT($AJ27:AJ27)</f>
        <v>1.016</v>
      </c>
      <c r="AJ39" s="42">
        <v>1</v>
      </c>
    </row>
    <row r="40" spans="1:36" x14ac:dyDescent="0.2">
      <c r="A40" s="13" t="str">
        <f>A28</f>
        <v>* skøn pr. juni 2022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4"/>
      <c r="AA40" s="24"/>
      <c r="AB40" s="24"/>
      <c r="AC40" s="24"/>
    </row>
    <row r="41" spans="1:36" x14ac:dyDescent="0.2">
      <c r="A41" s="1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4"/>
      <c r="AA41" s="24"/>
      <c r="AB41" s="24"/>
      <c r="AC41" s="24"/>
    </row>
    <row r="42" spans="1:36" x14ac:dyDescent="0.2">
      <c r="A42" s="2" t="s">
        <v>20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4"/>
      <c r="AA42" s="24"/>
      <c r="AB42" s="24"/>
      <c r="AC42" s="24"/>
    </row>
    <row r="43" spans="1:36" x14ac:dyDescent="0.2">
      <c r="A43" s="2" t="s">
        <v>23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4"/>
      <c r="AA43" s="24"/>
      <c r="AB43" s="24"/>
    </row>
    <row r="44" spans="1:36" ht="10.5" customHeight="1" x14ac:dyDescent="0.2">
      <c r="A44" s="2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4"/>
      <c r="AA44" s="24"/>
      <c r="AB44" s="24"/>
    </row>
    <row r="45" spans="1:36" x14ac:dyDescent="0.2">
      <c r="A45" s="2" t="s">
        <v>22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4"/>
      <c r="AA45" s="24"/>
      <c r="AB45" s="24"/>
    </row>
    <row r="46" spans="1:36" x14ac:dyDescent="0.2">
      <c r="A46" s="2" t="s">
        <v>21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4"/>
    </row>
    <row r="47" spans="1:36" x14ac:dyDescent="0.2">
      <c r="A47" s="2" t="s">
        <v>10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4"/>
    </row>
    <row r="49" spans="1:22" x14ac:dyDescent="0.2">
      <c r="A49" s="18" t="s">
        <v>13</v>
      </c>
      <c r="B49" s="9"/>
      <c r="C49" s="9"/>
      <c r="D49" s="9"/>
      <c r="E49" s="9"/>
      <c r="F49" s="9"/>
      <c r="G49" s="9"/>
      <c r="H49" s="9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">
      <c r="A50" s="19" t="s">
        <v>14</v>
      </c>
      <c r="B50" s="9"/>
      <c r="C50" s="9"/>
      <c r="D50" s="9"/>
      <c r="E50" s="9"/>
      <c r="F50" s="9"/>
      <c r="G50" s="9"/>
      <c r="H50" s="9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">
      <c r="A51" s="9" t="s">
        <v>16</v>
      </c>
      <c r="C51" s="9"/>
      <c r="D51" s="9"/>
      <c r="E51" s="9"/>
      <c r="F51" s="9"/>
      <c r="G51" s="9"/>
      <c r="H51" s="9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">
      <c r="A52" s="20" t="s">
        <v>24</v>
      </c>
    </row>
    <row r="53" spans="1:22" ht="12.75" x14ac:dyDescent="0.2">
      <c r="A53" s="1" t="s">
        <v>25</v>
      </c>
      <c r="K53"/>
      <c r="L53"/>
      <c r="M53"/>
      <c r="N53"/>
      <c r="O53"/>
      <c r="P53"/>
      <c r="Q53"/>
      <c r="R53"/>
      <c r="S53"/>
    </row>
    <row r="54" spans="1:22" ht="12.75" x14ac:dyDescent="0.2">
      <c r="A54" s="1" t="s">
        <v>34</v>
      </c>
      <c r="K54"/>
      <c r="L54"/>
      <c r="M54"/>
      <c r="N54"/>
      <c r="O54"/>
      <c r="P54"/>
      <c r="Q54"/>
      <c r="R54"/>
      <c r="S54"/>
    </row>
    <row r="56" spans="1:22" ht="12.75" x14ac:dyDescent="0.2">
      <c r="K56"/>
      <c r="L56"/>
      <c r="M56"/>
      <c r="N56"/>
      <c r="O56"/>
      <c r="P56"/>
      <c r="Q56"/>
      <c r="R56"/>
      <c r="S56"/>
    </row>
  </sheetData>
  <phoneticPr fontId="5" type="noConversion"/>
  <pageMargins left="0.75" right="0.75" top="1" bottom="1" header="0" footer="0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AgendaDocumentStatus xmlns="30F93CD9-9F01-447E-8505-D9E364622DE1" xsi:nil="true"/>
    <CCMMeetingCaseId xmlns="30F93CD9-9F01-447E-8505-D9E364622DE1" xsi:nil="true"/>
    <Bem_x00e6_rkning xmlns="30F93CD9-9F01-447E-8505-D9E364622DE1" xsi:nil="true"/>
    <CCMCognitiveType xmlns="http://schemas.microsoft.com/sharepoint/v3" xsi:nil="true"/>
    <CCMAgendaStatus xmlns="30F93CD9-9F01-447E-8505-D9E364622DE1" xsi:nil="true"/>
    <CCMAgendaItemId xmlns="30F93CD9-9F01-447E-8505-D9E364622DE1" xsi:nil="true"/>
    <CCMMeetingCaseLink xmlns="30F93CD9-9F01-447E-8505-D9E364622DE1">
      <Url xsi:nil="true"/>
      <Description xsi:nil="true"/>
    </CCMMeetingCaseLink>
    <CCMMeetingCaseInstanceId xmlns="30F93CD9-9F01-447E-8505-D9E364622DE1" xsi:nil="true"/>
    <CaseOwner xmlns="http://schemas.microsoft.com/sharepoint/v3">
      <UserInfo>
        <DisplayName/>
        <AccountId xsi:nil="true"/>
        <AccountType/>
      </UserInfo>
    </CaseOwner>
    <TrackID xmlns="http://schemas.microsoft.com/sharepoint/v3" xsi:nil="true"/>
    <Classification xmlns="http://schemas.microsoft.com/sharepoint/v3" xsi:nil="true"/>
    <TaxCatchAll xmlns="31c19085-4120-4afb-9764-79ad7f23143c"/>
    <CCMMetadataExtractionStatus xmlns="http://schemas.microsoft.com/sharepoint/v3">CCMPageCount:InProgress;CCMCommentCount:InProgress</CCMMetadataExtractionStatus>
    <WasSigned xmlns="http://schemas.microsoft.com/sharepoint/v3">false</WasSigned>
    <WasEncrypted xmlns="http://schemas.microsoft.com/sharepoint/v3">false</WasEncrypted>
    <LocalAttachment xmlns="http://schemas.microsoft.com/sharepoint/v3">false</LocalAttachment>
    <CCMTemplateID xmlns="http://schemas.microsoft.com/sharepoint/v3">0</CCMTemplateID>
    <CaseRecordNumber xmlns="http://schemas.microsoft.com/sharepoint/v3">0</CaseRecordNumber>
    <CaseID xmlns="http://schemas.microsoft.com/sharepoint/v3">EMN-2022-00570</CaseID>
    <RegistrationDate xmlns="http://schemas.microsoft.com/sharepoint/v3" xsi:nil="true"/>
    <Related xmlns="http://schemas.microsoft.com/sharepoint/v3">false</Related>
    <CCMSystemID xmlns="http://schemas.microsoft.com/sharepoint/v3">70b75415-b03e-435b-a96a-f2c99eab6ff9</CCMSystemID>
    <CCMVisualId xmlns="http://schemas.microsoft.com/sharepoint/v3">EMN-2022-00570</CCMVisualId>
    <Finalized xmlns="http://schemas.microsoft.com/sharepoint/v3">false</Finalized>
    <DocID xmlns="http://schemas.microsoft.com/sharepoint/v3">1553577</DocID>
    <MailHasAttachments xmlns="http://schemas.microsoft.com/sharepoint/v3">false</MailHasAttachments>
    <CCMPageCount xmlns="http://schemas.microsoft.com/sharepoint/v3">0</CCMPageCount>
    <CCMCommentCount xmlns="http://schemas.microsoft.com/sharepoint/v3">0</CCMCommentCount>
    <CCMPreviewAnnotationsTasks xmlns="http://schemas.microsoft.com/sharepoint/v3">0</CCMPreviewAnnotationsTask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F9BA1057AD84EF47A96A62832B8F5F1B" ma:contentTypeVersion="0" ma:contentTypeDescription="GetOrganized dokument" ma:contentTypeScope="" ma:versionID="6d962f9ea456a3214c98c9746edd78a1">
  <xsd:schema xmlns:xsd="http://www.w3.org/2001/XMLSchema" xmlns:xs="http://www.w3.org/2001/XMLSchema" xmlns:p="http://schemas.microsoft.com/office/2006/metadata/properties" xmlns:ns1="http://schemas.microsoft.com/sharepoint/v3" xmlns:ns2="31c19085-4120-4afb-9764-79ad7f23143c" xmlns:ns3="30F93CD9-9F01-447E-8505-D9E364622DE1" targetNamespace="http://schemas.microsoft.com/office/2006/metadata/properties" ma:root="true" ma:fieldsID="7f696dd30e9d45bab0a75c2e5617c1d3" ns1:_="" ns2:_="" ns3:_="">
    <xsd:import namespace="http://schemas.microsoft.com/sharepoint/v3"/>
    <xsd:import namespace="31c19085-4120-4afb-9764-79ad7f23143c"/>
    <xsd:import namespace="30F93CD9-9F01-447E-8505-D9E364622DE1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1:CaseOwner" minOccurs="0"/>
                <xsd:element ref="ns1:TrackID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2:TaxCatchAll" minOccurs="0"/>
                <xsd:element ref="ns3:CCMAgendaDocumentStatus" minOccurs="0"/>
                <xsd:element ref="ns3:CCMAgendaStatus" minOccurs="0"/>
                <xsd:element ref="ns3:CCMMeetingCaseId" minOccurs="0"/>
                <xsd:element ref="ns3:CCMMeetingCaseInstanceId" minOccurs="0"/>
                <xsd:element ref="ns3:CCMAgendaItemId" minOccurs="0"/>
                <xsd:element ref="ns3:CCMMeetingCaseLink" minOccurs="0"/>
                <xsd:element ref="ns3:AgendaStatusIcon" minOccurs="0"/>
                <xsd:element ref="ns1:CCMVisualId" minOccurs="0"/>
                <xsd:element ref="ns1:CCMOriginalDocID" minOccurs="0"/>
                <xsd:element ref="ns3:Bem_x00e6_rkning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Cognitive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assification" ma:index="2" nillable="true" ma:displayName="Klassifikation" ma:hidden="true" ma:internalName="Classification">
      <xsd:simpleType>
        <xsd:restriction base="dms:Choice">
          <xsd:enumeration value="Offentlig"/>
          <xsd:enumeration value="Intern"/>
          <xsd:enumeration value="Fortrolig"/>
        </xsd:restriction>
      </xsd:simpleType>
    </xsd:element>
    <xsd:element name="CaseOwner" ma:index="3" nillable="true" ma:displayName="Ansvarlig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ackID" ma:index="4" nillable="true" ma:displayName="TrackID" ma:description="" ma:internalName="TrackID">
      <xsd:simpleType>
        <xsd:restriction base="dms:Note">
          <xsd:maxLength value="255"/>
        </xsd:restriction>
      </xsd:simpleType>
    </xsd:element>
    <xsd:element name="CaseID" ma:index="11" nillable="true" ma:displayName="Sags ID" ma:default="Tildeler" ma:internalName="CaseID" ma:readOnly="true">
      <xsd:simpleType>
        <xsd:restriction base="dms:Text"/>
      </xsd:simpleType>
    </xsd:element>
    <xsd:element name="DocID" ma:index="12" nillable="true" ma:displayName="Dok ID" ma:default="Tildeler" ma:internalName="DocID" ma:readOnly="true">
      <xsd:simpleType>
        <xsd:restriction base="dms:Text"/>
      </xsd:simpleType>
    </xsd:element>
    <xsd:element name="Finalized" ma:index="13" nillable="true" ma:displayName="Endeligt" ma:default="False" ma:internalName="Finalized" ma:readOnly="true">
      <xsd:simpleType>
        <xsd:restriction base="dms:Boolean"/>
      </xsd:simpleType>
    </xsd:element>
    <xsd:element name="Related" ma:index="14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5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6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17" nillable="true" ma:displayName="Lokalt bilag" ma:default="False" ma:internalName="LocalAttachment" ma:readOnly="true">
      <xsd:simpleType>
        <xsd:restriction base="dms:Boolean"/>
      </xsd:simpleType>
    </xsd:element>
    <xsd:element name="CCMTemplateName" ma:index="18" nillable="true" ma:displayName="Skabelon navn" ma:internalName="CCMTemplateName" ma:readOnly="true">
      <xsd:simpleType>
        <xsd:restriction base="dms:Text"/>
      </xsd:simpleType>
    </xsd:element>
    <xsd:element name="CCMTemplateVersion" ma:index="19" nillable="true" ma:displayName="Skabelon version" ma:internalName="CCMTemplateVersion" ma:readOnly="true">
      <xsd:simpleType>
        <xsd:restriction base="dms:Text"/>
      </xsd:simpleType>
    </xsd:element>
    <xsd:element name="CCMTemplateID" ma:index="20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SystemID" ma:index="21" nillable="true" ma:displayName="CCMSystemID" ma:hidden="true" ma:internalName="CCMSystemID" ma:readOnly="true">
      <xsd:simpleType>
        <xsd:restriction base="dms:Text"/>
      </xsd:simpleType>
    </xsd:element>
    <xsd:element name="WasEncrypted" ma:index="22" nillable="true" ma:displayName="Krypteret" ma:default="False" ma:internalName="WasEncrypted" ma:readOnly="true">
      <xsd:simpleType>
        <xsd:restriction base="dms:Boolean"/>
      </xsd:simpleType>
    </xsd:element>
    <xsd:element name="WasSigned" ma:index="23" nillable="true" ma:displayName="Signeret" ma:default="False" ma:internalName="WasSigned" ma:readOnly="true">
      <xsd:simpleType>
        <xsd:restriction base="dms:Boolean"/>
      </xsd:simpleType>
    </xsd:element>
    <xsd:element name="MailHasAttachments" ma:index="24" nillable="true" ma:displayName="E-mail har vedhæftede filer" ma:default="False" ma:internalName="MailHasAttachments" ma:readOnly="true">
      <xsd:simpleType>
        <xsd:restriction base="dms:Boolean"/>
      </xsd:simpleType>
    </xsd:element>
    <xsd:element name="CCMConversation" ma:index="25" nillable="true" ma:displayName="Samtale" ma:internalName="CCMConversation" ma:readOnly="true">
      <xsd:simpleType>
        <xsd:restriction base="dms:Text"/>
      </xsd:simpleType>
    </xsd:element>
    <xsd:element name="CCMVisualId" ma:index="36" nillable="true" ma:displayName="Sags ID" ma:default="Tildeler" ma:internalName="CCMVisualId" ma:readOnly="true">
      <xsd:simpleType>
        <xsd:restriction base="dms:Text"/>
      </xsd:simpleType>
    </xsd:element>
    <xsd:element name="CCMOriginalDocID" ma:index="37" nillable="true" ma:displayName="Originalt Dok ID" ma:description="" ma:internalName="CCMOriginalDocID" ma:readOnly="true">
      <xsd:simpleType>
        <xsd:restriction base="dms:Text"/>
      </xsd:simpleType>
    </xsd:element>
    <xsd:element name="CCMMetadataExtractionStatus" ma:index="41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42" nillable="true" ma:displayName="Sider" ma:decimals="0" ma:internalName="CCMPageCount" ma:readOnly="true">
      <xsd:simpleType>
        <xsd:restriction base="dms:Number"/>
      </xsd:simpleType>
    </xsd:element>
    <xsd:element name="CCMCommentCount" ma:index="43" nillable="true" ma:displayName="Kommentarer" ma:decimals="0" ma:internalName="CCMCommentCount" ma:readOnly="true">
      <xsd:simpleType>
        <xsd:restriction base="dms:Number"/>
      </xsd:simpleType>
    </xsd:element>
    <xsd:element name="CCMPreviewAnnotationsTasks" ma:index="44" nillable="true" ma:displayName="Opgaver" ma:decimals="0" ma:internalName="CCMPreviewAnnotationsTasks" ma:readOnly="true">
      <xsd:simpleType>
        <xsd:restriction base="dms:Number"/>
      </xsd:simpleType>
    </xsd:element>
    <xsd:element name="CCMCognitiveType" ma:index="45" nillable="true" ma:displayName="CognitiveType" ma:decimals="0" ma:internalName="CCMCognitiveTyp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19085-4120-4afb-9764-79ad7f23143c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417aed66-37b5-4672-ad90-a31b892d7790}" ma:internalName="TaxCatchAll" ma:showField="CatchAllData" ma:web="31c19085-4120-4afb-9764-79ad7f2314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F93CD9-9F01-447E-8505-D9E364622DE1" elementFormDefault="qualified">
    <xsd:import namespace="http://schemas.microsoft.com/office/2006/documentManagement/types"/>
    <xsd:import namespace="http://schemas.microsoft.com/office/infopath/2007/PartnerControls"/>
    <xsd:element name="CCMAgendaDocumentStatus" ma:index="29" nillable="true" ma:displayName="Status  for dagsordensdokument" ma:description="Status for dagsordensdokument skal kun udfyldes, hvis du er ved at oprette et dagsordenspunkt.&#10;&#10;Udkast - når du opretter dokumentet og begynder at arbejde i det&#10;Under udarbejdelse - når udkastet er færdigt og bliver sendt til godkendelse m.v.&#10;Endelig - når dagsordenspunktet er helt færdigt, godkendt og klar til at blive publiceret til en dagsorden.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30" nillable="true" ma:displayName="Dagsordenstatus" ma:description="Udfyldes kun hvis det er et dagsordenspunkt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Id" ma:index="31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32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33" nillable="true" ma:displayName="CCMAgendaItemId" ma:decimals="0" ma:hidden="true" ma:internalName="CCMAgendaItemId">
      <xsd:simpleType>
        <xsd:restriction base="dms:Number"/>
      </xsd:simpleType>
    </xsd:element>
    <xsd:element name="CCMMeetingCaseLink" ma:index="34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35" nillable="true" ma:displayName="Ikon for dagsordensstatus" ma:internalName="AgendaStatusIcon" ma:readOnly="true">
      <xsd:simpleType>
        <xsd:restriction base="dms:Unknown"/>
      </xsd:simpleType>
    </xsd:element>
    <xsd:element name="Bem_x00e6_rkning" ma:index="40" nillable="true" ma:displayName="Bemærkning" ma:internalName="Bem_x00e6_rkning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7A4383-3F16-4FA3-8D9C-B4CF12A41F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15ABEC3-8175-4CBA-921F-CF2DF55ABA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30F93CD9-9F01-447E-8505-D9E364622DE1"/>
    <ds:schemaRef ds:uri="31c19085-4120-4afb-9764-79ad7f23143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DA4D5F6-6690-4C46-9640-801D1D9EAD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c19085-4120-4afb-9764-79ad7f23143c"/>
    <ds:schemaRef ds:uri="30F93CD9-9F01-447E-8505-D9E364622D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PL 1988-2023 pr. juni 2023</vt:lpstr>
      <vt:lpstr>'PL 1988-2023 pr. juni 2023'!Udskriftsområde</vt:lpstr>
    </vt:vector>
  </TitlesOfParts>
  <Company>Danske Regioner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pl-1988-2023</dc:title>
  <dc:creator>Lone Lund Pedersen</dc:creator>
  <cp:lastModifiedBy>Ditte Duelund</cp:lastModifiedBy>
  <cp:lastPrinted>2016-06-27T12:39:56Z</cp:lastPrinted>
  <dcterms:created xsi:type="dcterms:W3CDTF">2007-02-19T12:13:23Z</dcterms:created>
  <dcterms:modified xsi:type="dcterms:W3CDTF">2022-06-28T12:03:06Z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0x010100AC085CFC53BC46CEA2EADE194AD9D48200F9BA1057AD84EF47A96A62832B8F5F1B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CCMSystem">
    <vt:lpwstr> </vt:lpwstr>
  </property>
  <property fmtid="{D5CDD505-2E9C-101B-9397-08002B2CF9AE}" pid="8" name="CCMIsEmailAttachment">
    <vt:i4>1</vt:i4>
  </property>
  <property fmtid="{D5CDD505-2E9C-101B-9397-08002B2CF9AE}" pid="9" name="xd_Signature">
    <vt:bool>false</vt:bool>
  </property>
</Properties>
</file>